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J:\AreaImprese\FAI CREDITO 2023\Testo e modulistica Fai Credito 2023\"/>
    </mc:Choice>
  </mc:AlternateContent>
  <xr:revisionPtr revIDLastSave="0" documentId="13_ncr:1_{4BAA9F71-CD54-40EF-8FC0-D3AC2778D56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modello_domanda" sheetId="1" r:id="rId1"/>
    <sheet name="codici_ateco" sheetId="2" state="hidden" r:id="rId2"/>
    <sheet name="mensile" sheetId="3" state="hidden" r:id="rId3"/>
    <sheet name="trimestrale" sheetId="4" state="hidden" r:id="rId4"/>
    <sheet name="semestrale" sheetId="5" state="hidden" r:id="rId5"/>
  </sheets>
  <definedNames>
    <definedName name="controllo_numero_rate_mens">IF(num_progr_rata_mens&lt;=durata_mesi_mens,1,0)</definedName>
    <definedName name="controllo_numero_rate_sem">IF(num_progr_rata_sem&lt;=durata_mesi_sem,1,0)</definedName>
    <definedName name="controllo_numero_rate_trim">IF(num_progr_rata_trim&lt;=durata_mesi_trim,1,0)</definedName>
    <definedName name="controllo_valori_mens">mensile!$O$285</definedName>
    <definedName name="controllo_valori_sem">semestrale!$O$285</definedName>
    <definedName name="controllo_valori_trim">trimestrale!$O$285</definedName>
    <definedName name="costo_totale_mens">mensile!$F$9</definedName>
    <definedName name="costo_totale_sem">semestrale!$F$9</definedName>
    <definedName name="costo_totale_trim">trimestrale!$F$9</definedName>
    <definedName name="data_inizio_mens">mensile!$C$9</definedName>
    <definedName name="data_inizio_sem">semestrale!$C$9</definedName>
    <definedName name="data_inizio_trim">trimestrale!$C$9</definedName>
    <definedName name="durata_mesi_mens">mensile!$O$287</definedName>
    <definedName name="durata_mesi_sem">semestrale!$O$287</definedName>
    <definedName name="durata_mesi_trim">trimestrale!$O$287</definedName>
    <definedName name="durata_prestito_mens">mensile!$C$7</definedName>
    <definedName name="durata_prestito_sem">semestrale!$C$7</definedName>
    <definedName name="durata_prestito_trim">trimestrale!$C$7</definedName>
    <definedName name="importo_prestito_mens">mensile!$C$3</definedName>
    <definedName name="importo_prestito_sem">semestrale!$C$3</definedName>
    <definedName name="importo_prestito_trim">trimestrale!$C$3</definedName>
    <definedName name="inizio_riga_mens">ROW(mensile!$14:$14)</definedName>
    <definedName name="inizio_riga_sem">ROW(semestrale!$A$14:$IV$14)</definedName>
    <definedName name="inizio_riga_trim">ROW(trimestrale!$A$14:$IV$14)</definedName>
    <definedName name="num_progr_rata_mens">ROW()-inizio_riga_mens</definedName>
    <definedName name="num_progr_rata_sem">ROW()-inizio_riga_sem</definedName>
    <definedName name="num_progr_rata_trim">ROW()-inizio_riga_trim</definedName>
    <definedName name="quota_capitale_mens">-PPMT(tasso_annuo/12,num_progr_rata_mens,durata_mesi_mens,importo_prestito_mens)</definedName>
    <definedName name="quota_capitale_sem">-PPMT(tasso_annuo/12,num_progr_rata_sem,durata_mesi_sem,importo_prestito_sem)</definedName>
    <definedName name="quota_capitale_trim">-PPMT(tasso_annuo/12,num_progr_rata_trim,durata_mesi_trim,importo_prestito_trim)</definedName>
    <definedName name="rata_mensile_mens">mensile!$O$289</definedName>
    <definedName name="rata_mensile_sem">semestrale!$O$289</definedName>
    <definedName name="rata_mensile_trim">trimestrale!$O$289</definedName>
    <definedName name="tasso_mens">mensile!$C$5</definedName>
    <definedName name="tasso_sem">semestrale!$C$5</definedName>
    <definedName name="tasso_trim">trimestrale!$C$5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I3" i="5" l="1"/>
  <c r="I3" i="4"/>
  <c r="I3" i="3"/>
  <c r="B23" i="1"/>
  <c r="I9" i="3" s="1"/>
  <c r="I7" i="3" l="1"/>
  <c r="C7" i="3" s="1"/>
  <c r="C9" i="3"/>
  <c r="C3" i="3"/>
  <c r="I5" i="3" l="1"/>
  <c r="O287" i="3"/>
  <c r="O285" i="3"/>
  <c r="F302" i="3" l="1"/>
  <c r="D302" i="3"/>
  <c r="B302" i="3"/>
  <c r="F301" i="3"/>
  <c r="D301" i="3"/>
  <c r="B301" i="3"/>
  <c r="F300" i="3"/>
  <c r="D300" i="3"/>
  <c r="B300" i="3"/>
  <c r="F299" i="3"/>
  <c r="D299" i="3"/>
  <c r="B299" i="3"/>
  <c r="F298" i="3"/>
  <c r="D298" i="3"/>
  <c r="B298" i="3"/>
  <c r="F297" i="3"/>
  <c r="D297" i="3"/>
  <c r="B297" i="3"/>
  <c r="F296" i="3"/>
  <c r="D296" i="3"/>
  <c r="B296" i="3"/>
  <c r="F295" i="3"/>
  <c r="D295" i="3"/>
  <c r="B295" i="3"/>
  <c r="F294" i="3"/>
  <c r="D294" i="3"/>
  <c r="B294" i="3"/>
  <c r="F293" i="3"/>
  <c r="D293" i="3"/>
  <c r="B293" i="3"/>
  <c r="F292" i="3"/>
  <c r="D292" i="3"/>
  <c r="B292" i="3"/>
  <c r="E291" i="3"/>
  <c r="C291" i="3"/>
  <c r="A291" i="3"/>
  <c r="E290" i="3"/>
  <c r="C290" i="3"/>
  <c r="A290" i="3"/>
  <c r="F289" i="3"/>
  <c r="D289" i="3"/>
  <c r="B289" i="3"/>
  <c r="F288" i="3"/>
  <c r="D288" i="3"/>
  <c r="B288" i="3"/>
  <c r="E287" i="3"/>
  <c r="C287" i="3"/>
  <c r="A287" i="3"/>
  <c r="E286" i="3"/>
  <c r="C286" i="3"/>
  <c r="A286" i="3"/>
  <c r="F285" i="3"/>
  <c r="D285" i="3"/>
  <c r="B285" i="3"/>
  <c r="F284" i="3"/>
  <c r="D284" i="3"/>
  <c r="B284" i="3"/>
  <c r="F283" i="3"/>
  <c r="D283" i="3"/>
  <c r="B283" i="3"/>
  <c r="F282" i="3"/>
  <c r="D282" i="3"/>
  <c r="B282" i="3"/>
  <c r="F281" i="3"/>
  <c r="D281" i="3"/>
  <c r="B281" i="3"/>
  <c r="F280" i="3"/>
  <c r="D280" i="3"/>
  <c r="B280" i="3"/>
  <c r="F279" i="3"/>
  <c r="D279" i="3"/>
  <c r="B279" i="3"/>
  <c r="F278" i="3"/>
  <c r="D278" i="3"/>
  <c r="B278" i="3"/>
  <c r="F277" i="3"/>
  <c r="D277" i="3"/>
  <c r="B277" i="3"/>
  <c r="F276" i="3"/>
  <c r="D276" i="3"/>
  <c r="B276" i="3"/>
  <c r="F275" i="3"/>
  <c r="D275" i="3"/>
  <c r="C302" i="3"/>
  <c r="E301" i="3"/>
  <c r="A301" i="3"/>
  <c r="C300" i="3"/>
  <c r="E299" i="3"/>
  <c r="A299" i="3"/>
  <c r="C298" i="3"/>
  <c r="E297" i="3"/>
  <c r="A297" i="3"/>
  <c r="C296" i="3"/>
  <c r="E295" i="3"/>
  <c r="A295" i="3"/>
  <c r="C294" i="3"/>
  <c r="E293" i="3"/>
  <c r="A293" i="3"/>
  <c r="C292" i="3"/>
  <c r="F291" i="3"/>
  <c r="B291" i="3"/>
  <c r="D290" i="3"/>
  <c r="C289" i="3"/>
  <c r="E288" i="3"/>
  <c r="A288" i="3"/>
  <c r="D287" i="3"/>
  <c r="F286" i="3"/>
  <c r="B286" i="3"/>
  <c r="E285" i="3"/>
  <c r="A285" i="3"/>
  <c r="C284" i="3"/>
  <c r="E283" i="3"/>
  <c r="A283" i="3"/>
  <c r="C282" i="3"/>
  <c r="E281" i="3"/>
  <c r="A281" i="3"/>
  <c r="C280" i="3"/>
  <c r="E279" i="3"/>
  <c r="A279" i="3"/>
  <c r="C278" i="3"/>
  <c r="E277" i="3"/>
  <c r="A277" i="3"/>
  <c r="C276" i="3"/>
  <c r="E275" i="3"/>
  <c r="B275" i="3"/>
  <c r="F274" i="3"/>
  <c r="D274" i="3"/>
  <c r="B274" i="3"/>
  <c r="F273" i="3"/>
  <c r="D273" i="3"/>
  <c r="B273" i="3"/>
  <c r="F272" i="3"/>
  <c r="D272" i="3"/>
  <c r="B272" i="3"/>
  <c r="F271" i="3"/>
  <c r="D271" i="3"/>
  <c r="B271" i="3"/>
  <c r="F270" i="3"/>
  <c r="D270" i="3"/>
  <c r="B270" i="3"/>
  <c r="F269" i="3"/>
  <c r="D269" i="3"/>
  <c r="B269" i="3"/>
  <c r="F268" i="3"/>
  <c r="D268" i="3"/>
  <c r="B268" i="3"/>
  <c r="F267" i="3"/>
  <c r="D267" i="3"/>
  <c r="B267" i="3"/>
  <c r="F266" i="3"/>
  <c r="D266" i="3"/>
  <c r="B266" i="3"/>
  <c r="F265" i="3"/>
  <c r="D265" i="3"/>
  <c r="B265" i="3"/>
  <c r="F264" i="3"/>
  <c r="D264" i="3"/>
  <c r="B264" i="3"/>
  <c r="F263" i="3"/>
  <c r="D263" i="3"/>
  <c r="B263" i="3"/>
  <c r="F262" i="3"/>
  <c r="D262" i="3"/>
  <c r="B262" i="3"/>
  <c r="F261" i="3"/>
  <c r="D261" i="3"/>
  <c r="B261" i="3"/>
  <c r="E302" i="3"/>
  <c r="C301" i="3"/>
  <c r="A300" i="3"/>
  <c r="E298" i="3"/>
  <c r="C297" i="3"/>
  <c r="A296" i="3"/>
  <c r="E294" i="3"/>
  <c r="C293" i="3"/>
  <c r="A292" i="3"/>
  <c r="F290" i="3"/>
  <c r="E289" i="3"/>
  <c r="C288" i="3"/>
  <c r="B287" i="3"/>
  <c r="E284" i="3"/>
  <c r="C283" i="3"/>
  <c r="A282" i="3"/>
  <c r="E280" i="3"/>
  <c r="C279" i="3"/>
  <c r="A278" i="3"/>
  <c r="E276" i="3"/>
  <c r="C275" i="3"/>
  <c r="E274" i="3"/>
  <c r="A274" i="3"/>
  <c r="C273" i="3"/>
  <c r="E272" i="3"/>
  <c r="A272" i="3"/>
  <c r="C271" i="3"/>
  <c r="E270" i="3"/>
  <c r="A270" i="3"/>
  <c r="C269" i="3"/>
  <c r="E268" i="3"/>
  <c r="A268" i="3"/>
  <c r="C267" i="3"/>
  <c r="E266" i="3"/>
  <c r="A266" i="3"/>
  <c r="C265" i="3"/>
  <c r="E264" i="3"/>
  <c r="A264" i="3"/>
  <c r="C263" i="3"/>
  <c r="E262" i="3"/>
  <c r="A262" i="3"/>
  <c r="C261" i="3"/>
  <c r="F260" i="3"/>
  <c r="D260" i="3"/>
  <c r="B260" i="3"/>
  <c r="F259" i="3"/>
  <c r="D259" i="3"/>
  <c r="B259" i="3"/>
  <c r="F258" i="3"/>
  <c r="D258" i="3"/>
  <c r="B258" i="3"/>
  <c r="F257" i="3"/>
  <c r="D257" i="3"/>
  <c r="B257" i="3"/>
  <c r="F256" i="3"/>
  <c r="D256" i="3"/>
  <c r="B256" i="3"/>
  <c r="F255" i="3"/>
  <c r="D255" i="3"/>
  <c r="B255" i="3"/>
  <c r="F254" i="3"/>
  <c r="D254" i="3"/>
  <c r="B254" i="3"/>
  <c r="F253" i="3"/>
  <c r="D253" i="3"/>
  <c r="B253" i="3"/>
  <c r="F252" i="3"/>
  <c r="D252" i="3"/>
  <c r="B252" i="3"/>
  <c r="F251" i="3"/>
  <c r="D251" i="3"/>
  <c r="B251" i="3"/>
  <c r="F250" i="3"/>
  <c r="D250" i="3"/>
  <c r="B250" i="3"/>
  <c r="F249" i="3"/>
  <c r="D249" i="3"/>
  <c r="B249" i="3"/>
  <c r="F248" i="3"/>
  <c r="D248" i="3"/>
  <c r="B248" i="3"/>
  <c r="F247" i="3"/>
  <c r="D247" i="3"/>
  <c r="B247" i="3"/>
  <c r="F246" i="3"/>
  <c r="D246" i="3"/>
  <c r="B246" i="3"/>
  <c r="F245" i="3"/>
  <c r="D245" i="3"/>
  <c r="B245" i="3"/>
  <c r="F244" i="3"/>
  <c r="D244" i="3"/>
  <c r="B244" i="3"/>
  <c r="F243" i="3"/>
  <c r="D243" i="3"/>
  <c r="B243" i="3"/>
  <c r="F242" i="3"/>
  <c r="D242" i="3"/>
  <c r="B242" i="3"/>
  <c r="F241" i="3"/>
  <c r="D241" i="3"/>
  <c r="B241" i="3"/>
  <c r="F240" i="3"/>
  <c r="D240" i="3"/>
  <c r="B240" i="3"/>
  <c r="F239" i="3"/>
  <c r="D239" i="3"/>
  <c r="B239" i="3"/>
  <c r="F238" i="3"/>
  <c r="D238" i="3"/>
  <c r="B238" i="3"/>
  <c r="F237" i="3"/>
  <c r="D237" i="3"/>
  <c r="B237" i="3"/>
  <c r="F236" i="3"/>
  <c r="D236" i="3"/>
  <c r="B236" i="3"/>
  <c r="F235" i="3"/>
  <c r="D235" i="3"/>
  <c r="B235" i="3"/>
  <c r="F234" i="3"/>
  <c r="D234" i="3"/>
  <c r="B234" i="3"/>
  <c r="F233" i="3"/>
  <c r="D233" i="3"/>
  <c r="B233" i="3"/>
  <c r="F232" i="3"/>
  <c r="D232" i="3"/>
  <c r="B232" i="3"/>
  <c r="F231" i="3"/>
  <c r="D231" i="3"/>
  <c r="B231" i="3"/>
  <c r="F230" i="3"/>
  <c r="D230" i="3"/>
  <c r="B230" i="3"/>
  <c r="F229" i="3"/>
  <c r="D229" i="3"/>
  <c r="A302" i="3"/>
  <c r="E300" i="3"/>
  <c r="C299" i="3"/>
  <c r="A298" i="3"/>
  <c r="E296" i="3"/>
  <c r="C295" i="3"/>
  <c r="A294" i="3"/>
  <c r="E292" i="3"/>
  <c r="D291" i="3"/>
  <c r="B290" i="3"/>
  <c r="A289" i="3"/>
  <c r="F287" i="3"/>
  <c r="D286" i="3"/>
  <c r="C285" i="3"/>
  <c r="A284" i="3"/>
  <c r="E282" i="3"/>
  <c r="C281" i="3"/>
  <c r="A280" i="3"/>
  <c r="E278" i="3"/>
  <c r="C277" i="3"/>
  <c r="A276" i="3"/>
  <c r="A275" i="3"/>
  <c r="C274" i="3"/>
  <c r="E273" i="3"/>
  <c r="A273" i="3"/>
  <c r="C272" i="3"/>
  <c r="E271" i="3"/>
  <c r="A271" i="3"/>
  <c r="C270" i="3"/>
  <c r="E269" i="3"/>
  <c r="A269" i="3"/>
  <c r="C268" i="3"/>
  <c r="E267" i="3"/>
  <c r="A267" i="3"/>
  <c r="C266" i="3"/>
  <c r="E265" i="3"/>
  <c r="A265" i="3"/>
  <c r="C264" i="3"/>
  <c r="E263" i="3"/>
  <c r="A263" i="3"/>
  <c r="C262" i="3"/>
  <c r="E261" i="3"/>
  <c r="A261" i="3"/>
  <c r="E260" i="3"/>
  <c r="C260" i="3"/>
  <c r="A260" i="3"/>
  <c r="E259" i="3"/>
  <c r="C259" i="3"/>
  <c r="A259" i="3"/>
  <c r="E258" i="3"/>
  <c r="C258" i="3"/>
  <c r="A258" i="3"/>
  <c r="E257" i="3"/>
  <c r="C257" i="3"/>
  <c r="A257" i="3"/>
  <c r="E256" i="3"/>
  <c r="C256" i="3"/>
  <c r="A256" i="3"/>
  <c r="E255" i="3"/>
  <c r="C255" i="3"/>
  <c r="A255" i="3"/>
  <c r="E254" i="3"/>
  <c r="C254" i="3"/>
  <c r="A254" i="3"/>
  <c r="E253" i="3"/>
  <c r="C253" i="3"/>
  <c r="A253" i="3"/>
  <c r="E252" i="3"/>
  <c r="C252" i="3"/>
  <c r="A252" i="3"/>
  <c r="E251" i="3"/>
  <c r="C251" i="3"/>
  <c r="A251" i="3"/>
  <c r="E250" i="3"/>
  <c r="C250" i="3"/>
  <c r="A250" i="3"/>
  <c r="E249" i="3"/>
  <c r="C249" i="3"/>
  <c r="A249" i="3"/>
  <c r="E248" i="3"/>
  <c r="C248" i="3"/>
  <c r="A248" i="3"/>
  <c r="E247" i="3"/>
  <c r="C247" i="3"/>
  <c r="A247" i="3"/>
  <c r="E246" i="3"/>
  <c r="C246" i="3"/>
  <c r="A246" i="3"/>
  <c r="E245" i="3"/>
  <c r="C245" i="3"/>
  <c r="A245" i="3"/>
  <c r="E244" i="3"/>
  <c r="C244" i="3"/>
  <c r="A244" i="3"/>
  <c r="E243" i="3"/>
  <c r="C243" i="3"/>
  <c r="A243" i="3"/>
  <c r="E242" i="3"/>
  <c r="C242" i="3"/>
  <c r="A242" i="3"/>
  <c r="E241" i="3"/>
  <c r="C241" i="3"/>
  <c r="A241" i="3"/>
  <c r="E240" i="3"/>
  <c r="C240" i="3"/>
  <c r="A240" i="3"/>
  <c r="E239" i="3"/>
  <c r="C239" i="3"/>
  <c r="A239" i="3"/>
  <c r="E238" i="3"/>
  <c r="C238" i="3"/>
  <c r="A238" i="3"/>
  <c r="E237" i="3"/>
  <c r="C237" i="3"/>
  <c r="A237" i="3"/>
  <c r="E236" i="3"/>
  <c r="C236" i="3"/>
  <c r="A236" i="3"/>
  <c r="E235" i="3"/>
  <c r="C235" i="3"/>
  <c r="A235" i="3"/>
  <c r="E234" i="3"/>
  <c r="C234" i="3"/>
  <c r="A234" i="3"/>
  <c r="E233" i="3"/>
  <c r="C233" i="3"/>
  <c r="A233" i="3"/>
  <c r="E232" i="3"/>
  <c r="C232" i="3"/>
  <c r="A232" i="3"/>
  <c r="E231" i="3"/>
  <c r="C231" i="3"/>
  <c r="A231" i="3"/>
  <c r="E230" i="3"/>
  <c r="C230" i="3"/>
  <c r="A230" i="3"/>
  <c r="E229" i="3"/>
  <c r="C229" i="3"/>
  <c r="A229" i="3"/>
  <c r="E228" i="3"/>
  <c r="C228" i="3"/>
  <c r="A228" i="3"/>
  <c r="E227" i="3"/>
  <c r="C227" i="3"/>
  <c r="A227" i="3"/>
  <c r="E226" i="3"/>
  <c r="C226" i="3"/>
  <c r="A226" i="3"/>
  <c r="E225" i="3"/>
  <c r="C225" i="3"/>
  <c r="A225" i="3"/>
  <c r="E224" i="3"/>
  <c r="C224" i="3"/>
  <c r="A224" i="3"/>
  <c r="E223" i="3"/>
  <c r="C223" i="3"/>
  <c r="A223" i="3"/>
  <c r="E222" i="3"/>
  <c r="C222" i="3"/>
  <c r="A222" i="3"/>
  <c r="E221" i="3"/>
  <c r="C221" i="3"/>
  <c r="A221" i="3"/>
  <c r="E220" i="3"/>
  <c r="C220" i="3"/>
  <c r="A220" i="3"/>
  <c r="E219" i="3"/>
  <c r="C219" i="3"/>
  <c r="A219" i="3"/>
  <c r="E218" i="3"/>
  <c r="B229" i="3"/>
  <c r="D228" i="3"/>
  <c r="F227" i="3"/>
  <c r="B227" i="3"/>
  <c r="D226" i="3"/>
  <c r="F225" i="3"/>
  <c r="B225" i="3"/>
  <c r="D224" i="3"/>
  <c r="F223" i="3"/>
  <c r="B223" i="3"/>
  <c r="D222" i="3"/>
  <c r="F221" i="3"/>
  <c r="B221" i="3"/>
  <c r="D220" i="3"/>
  <c r="F219" i="3"/>
  <c r="B219" i="3"/>
  <c r="D218" i="3"/>
  <c r="B218" i="3"/>
  <c r="F217" i="3"/>
  <c r="D217" i="3"/>
  <c r="B217" i="3"/>
  <c r="F216" i="3"/>
  <c r="D216" i="3"/>
  <c r="B216" i="3"/>
  <c r="F215" i="3"/>
  <c r="D215" i="3"/>
  <c r="B215" i="3"/>
  <c r="F214" i="3"/>
  <c r="D214" i="3"/>
  <c r="B214" i="3"/>
  <c r="F213" i="3"/>
  <c r="D213" i="3"/>
  <c r="B213" i="3"/>
  <c r="F212" i="3"/>
  <c r="D212" i="3"/>
  <c r="B212" i="3"/>
  <c r="F211" i="3"/>
  <c r="D211" i="3"/>
  <c r="B211" i="3"/>
  <c r="F210" i="3"/>
  <c r="D210" i="3"/>
  <c r="B210" i="3"/>
  <c r="F209" i="3"/>
  <c r="D209" i="3"/>
  <c r="B209" i="3"/>
  <c r="F208" i="3"/>
  <c r="D208" i="3"/>
  <c r="B208" i="3"/>
  <c r="F207" i="3"/>
  <c r="D207" i="3"/>
  <c r="B207" i="3"/>
  <c r="F206" i="3"/>
  <c r="D206" i="3"/>
  <c r="B206" i="3"/>
  <c r="F205" i="3"/>
  <c r="D205" i="3"/>
  <c r="B205" i="3"/>
  <c r="F204" i="3"/>
  <c r="D204" i="3"/>
  <c r="B204" i="3"/>
  <c r="F203" i="3"/>
  <c r="D203" i="3"/>
  <c r="B203" i="3"/>
  <c r="F202" i="3"/>
  <c r="D202" i="3"/>
  <c r="B202" i="3"/>
  <c r="F201" i="3"/>
  <c r="D201" i="3"/>
  <c r="B201" i="3"/>
  <c r="F200" i="3"/>
  <c r="D200" i="3"/>
  <c r="B200" i="3"/>
  <c r="F199" i="3"/>
  <c r="D199" i="3"/>
  <c r="B199" i="3"/>
  <c r="F198" i="3"/>
  <c r="D198" i="3"/>
  <c r="B198" i="3"/>
  <c r="F197" i="3"/>
  <c r="D197" i="3"/>
  <c r="B197" i="3"/>
  <c r="F196" i="3"/>
  <c r="D196" i="3"/>
  <c r="B196" i="3"/>
  <c r="F195" i="3"/>
  <c r="D195" i="3"/>
  <c r="B195" i="3"/>
  <c r="F194" i="3"/>
  <c r="D194" i="3"/>
  <c r="B194" i="3"/>
  <c r="F193" i="3"/>
  <c r="D193" i="3"/>
  <c r="B193" i="3"/>
  <c r="F192" i="3"/>
  <c r="D192" i="3"/>
  <c r="B192" i="3"/>
  <c r="F191" i="3"/>
  <c r="D191" i="3"/>
  <c r="B191" i="3"/>
  <c r="F190" i="3"/>
  <c r="D190" i="3"/>
  <c r="B190" i="3"/>
  <c r="F189" i="3"/>
  <c r="D189" i="3"/>
  <c r="B189" i="3"/>
  <c r="F188" i="3"/>
  <c r="D188" i="3"/>
  <c r="B188" i="3"/>
  <c r="F187" i="3"/>
  <c r="D187" i="3"/>
  <c r="B187" i="3"/>
  <c r="F186" i="3"/>
  <c r="D186" i="3"/>
  <c r="B186" i="3"/>
  <c r="F185" i="3"/>
  <c r="D185" i="3"/>
  <c r="B185" i="3"/>
  <c r="F184" i="3"/>
  <c r="D184" i="3"/>
  <c r="B184" i="3"/>
  <c r="F183" i="3"/>
  <c r="D183" i="3"/>
  <c r="B183" i="3"/>
  <c r="F182" i="3"/>
  <c r="D182" i="3"/>
  <c r="B182" i="3"/>
  <c r="F181" i="3"/>
  <c r="D181" i="3"/>
  <c r="B181" i="3"/>
  <c r="F180" i="3"/>
  <c r="D180" i="3"/>
  <c r="B180" i="3"/>
  <c r="F179" i="3"/>
  <c r="D179" i="3"/>
  <c r="B179" i="3"/>
  <c r="F178" i="3"/>
  <c r="D178" i="3"/>
  <c r="B178" i="3"/>
  <c r="F177" i="3"/>
  <c r="D177" i="3"/>
  <c r="B177" i="3"/>
  <c r="F176" i="3"/>
  <c r="D176" i="3"/>
  <c r="B176" i="3"/>
  <c r="F175" i="3"/>
  <c r="D175" i="3"/>
  <c r="B175" i="3"/>
  <c r="F174" i="3"/>
  <c r="D174" i="3"/>
  <c r="B174" i="3"/>
  <c r="F173" i="3"/>
  <c r="D173" i="3"/>
  <c r="B173" i="3"/>
  <c r="F172" i="3"/>
  <c r="D172" i="3"/>
  <c r="B172" i="3"/>
  <c r="F171" i="3"/>
  <c r="D171" i="3"/>
  <c r="B171" i="3"/>
  <c r="F170" i="3"/>
  <c r="D170" i="3"/>
  <c r="B170" i="3"/>
  <c r="F169" i="3"/>
  <c r="D169" i="3"/>
  <c r="B169" i="3"/>
  <c r="F168" i="3"/>
  <c r="D168" i="3"/>
  <c r="B168" i="3"/>
  <c r="F167" i="3"/>
  <c r="D167" i="3"/>
  <c r="F228" i="3"/>
  <c r="B228" i="3"/>
  <c r="D227" i="3"/>
  <c r="F226" i="3"/>
  <c r="B226" i="3"/>
  <c r="D225" i="3"/>
  <c r="F224" i="3"/>
  <c r="B224" i="3"/>
  <c r="D223" i="3"/>
  <c r="F222" i="3"/>
  <c r="B222" i="3"/>
  <c r="D221" i="3"/>
  <c r="F220" i="3"/>
  <c r="B220" i="3"/>
  <c r="D219" i="3"/>
  <c r="F218" i="3"/>
  <c r="C218" i="3"/>
  <c r="A218" i="3"/>
  <c r="E217" i="3"/>
  <c r="C217" i="3"/>
  <c r="A217" i="3"/>
  <c r="E216" i="3"/>
  <c r="C216" i="3"/>
  <c r="A216" i="3"/>
  <c r="E215" i="3"/>
  <c r="C215" i="3"/>
  <c r="A215" i="3"/>
  <c r="E214" i="3"/>
  <c r="C214" i="3"/>
  <c r="A214" i="3"/>
  <c r="E213" i="3"/>
  <c r="C213" i="3"/>
  <c r="A213" i="3"/>
  <c r="E212" i="3"/>
  <c r="C212" i="3"/>
  <c r="A212" i="3"/>
  <c r="E211" i="3"/>
  <c r="C211" i="3"/>
  <c r="A211" i="3"/>
  <c r="E210" i="3"/>
  <c r="C210" i="3"/>
  <c r="A210" i="3"/>
  <c r="E209" i="3"/>
  <c r="C209" i="3"/>
  <c r="A209" i="3"/>
  <c r="E208" i="3"/>
  <c r="C208" i="3"/>
  <c r="A208" i="3"/>
  <c r="E207" i="3"/>
  <c r="C207" i="3"/>
  <c r="A207" i="3"/>
  <c r="E206" i="3"/>
  <c r="C206" i="3"/>
  <c r="A206" i="3"/>
  <c r="E205" i="3"/>
  <c r="C205" i="3"/>
  <c r="A205" i="3"/>
  <c r="E204" i="3"/>
  <c r="C204" i="3"/>
  <c r="A204" i="3"/>
  <c r="E203" i="3"/>
  <c r="C203" i="3"/>
  <c r="A203" i="3"/>
  <c r="E202" i="3"/>
  <c r="C202" i="3"/>
  <c r="A202" i="3"/>
  <c r="E201" i="3"/>
  <c r="C201" i="3"/>
  <c r="A201" i="3"/>
  <c r="E200" i="3"/>
  <c r="C200" i="3"/>
  <c r="A200" i="3"/>
  <c r="E199" i="3"/>
  <c r="C199" i="3"/>
  <c r="A199" i="3"/>
  <c r="E198" i="3"/>
  <c r="C198" i="3"/>
  <c r="A198" i="3"/>
  <c r="E197" i="3"/>
  <c r="C197" i="3"/>
  <c r="A197" i="3"/>
  <c r="E196" i="3"/>
  <c r="C196" i="3"/>
  <c r="A196" i="3"/>
  <c r="E195" i="3"/>
  <c r="C195" i="3"/>
  <c r="A195" i="3"/>
  <c r="E194" i="3"/>
  <c r="C194" i="3"/>
  <c r="A194" i="3"/>
  <c r="E193" i="3"/>
  <c r="C193" i="3"/>
  <c r="A193" i="3"/>
  <c r="E192" i="3"/>
  <c r="C192" i="3"/>
  <c r="A192" i="3"/>
  <c r="E191" i="3"/>
  <c r="C191" i="3"/>
  <c r="A191" i="3"/>
  <c r="E190" i="3"/>
  <c r="C190" i="3"/>
  <c r="A190" i="3"/>
  <c r="E189" i="3"/>
  <c r="C189" i="3"/>
  <c r="A189" i="3"/>
  <c r="E188" i="3"/>
  <c r="C188" i="3"/>
  <c r="A188" i="3"/>
  <c r="E187" i="3"/>
  <c r="C187" i="3"/>
  <c r="A187" i="3"/>
  <c r="E186" i="3"/>
  <c r="C186" i="3"/>
  <c r="A186" i="3"/>
  <c r="E185" i="3"/>
  <c r="C185" i="3"/>
  <c r="A185" i="3"/>
  <c r="E184" i="3"/>
  <c r="C184" i="3"/>
  <c r="A184" i="3"/>
  <c r="E183" i="3"/>
  <c r="C183" i="3"/>
  <c r="A183" i="3"/>
  <c r="E182" i="3"/>
  <c r="C182" i="3"/>
  <c r="A182" i="3"/>
  <c r="E181" i="3"/>
  <c r="C181" i="3"/>
  <c r="A181" i="3"/>
  <c r="E180" i="3"/>
  <c r="C180" i="3"/>
  <c r="A180" i="3"/>
  <c r="E179" i="3"/>
  <c r="C179" i="3"/>
  <c r="A179" i="3"/>
  <c r="E178" i="3"/>
  <c r="C178" i="3"/>
  <c r="A178" i="3"/>
  <c r="E177" i="3"/>
  <c r="C177" i="3"/>
  <c r="A177" i="3"/>
  <c r="E176" i="3"/>
  <c r="C176" i="3"/>
  <c r="A176" i="3"/>
  <c r="E175" i="3"/>
  <c r="C175" i="3"/>
  <c r="A175" i="3"/>
  <c r="E174" i="3"/>
  <c r="C174" i="3"/>
  <c r="A174" i="3"/>
  <c r="E173" i="3"/>
  <c r="C173" i="3"/>
  <c r="A173" i="3"/>
  <c r="E172" i="3"/>
  <c r="C172" i="3"/>
  <c r="A172" i="3"/>
  <c r="E171" i="3"/>
  <c r="C171" i="3"/>
  <c r="A171" i="3"/>
  <c r="E170" i="3"/>
  <c r="C170" i="3"/>
  <c r="A170" i="3"/>
  <c r="E169" i="3"/>
  <c r="C169" i="3"/>
  <c r="A169" i="3"/>
  <c r="E168" i="3"/>
  <c r="C168" i="3"/>
  <c r="A168" i="3"/>
  <c r="E167" i="3"/>
  <c r="C167" i="3"/>
  <c r="A167" i="3"/>
  <c r="B167" i="3"/>
  <c r="E166" i="3"/>
  <c r="C166" i="3"/>
  <c r="A166" i="3"/>
  <c r="E165" i="3"/>
  <c r="C165" i="3"/>
  <c r="A165" i="3"/>
  <c r="E164" i="3"/>
  <c r="C164" i="3"/>
  <c r="A164" i="3"/>
  <c r="E163" i="3"/>
  <c r="C163" i="3"/>
  <c r="A163" i="3"/>
  <c r="E162" i="3"/>
  <c r="C162" i="3"/>
  <c r="A162" i="3"/>
  <c r="E161" i="3"/>
  <c r="C161" i="3"/>
  <c r="A161" i="3"/>
  <c r="E160" i="3"/>
  <c r="C160" i="3"/>
  <c r="A160" i="3"/>
  <c r="E159" i="3"/>
  <c r="C159" i="3"/>
  <c r="A159" i="3"/>
  <c r="E158" i="3"/>
  <c r="C158" i="3"/>
  <c r="A158" i="3"/>
  <c r="E157" i="3"/>
  <c r="C157" i="3"/>
  <c r="A157" i="3"/>
  <c r="E156" i="3"/>
  <c r="C156" i="3"/>
  <c r="A156" i="3"/>
  <c r="E155" i="3"/>
  <c r="C155" i="3"/>
  <c r="A155" i="3"/>
  <c r="E154" i="3"/>
  <c r="C154" i="3"/>
  <c r="A154" i="3"/>
  <c r="E153" i="3"/>
  <c r="C153" i="3"/>
  <c r="A153" i="3"/>
  <c r="E152" i="3"/>
  <c r="C152" i="3"/>
  <c r="A152" i="3"/>
  <c r="E151" i="3"/>
  <c r="C151" i="3"/>
  <c r="A151" i="3"/>
  <c r="E150" i="3"/>
  <c r="C150" i="3"/>
  <c r="A150" i="3"/>
  <c r="E149" i="3"/>
  <c r="C149" i="3"/>
  <c r="A149" i="3"/>
  <c r="E148" i="3"/>
  <c r="C148" i="3"/>
  <c r="A148" i="3"/>
  <c r="E147" i="3"/>
  <c r="C147" i="3"/>
  <c r="A147" i="3"/>
  <c r="E146" i="3"/>
  <c r="C146" i="3"/>
  <c r="A146" i="3"/>
  <c r="E145" i="3"/>
  <c r="C145" i="3"/>
  <c r="A145" i="3"/>
  <c r="E144" i="3"/>
  <c r="C144" i="3"/>
  <c r="A144" i="3"/>
  <c r="E143" i="3"/>
  <c r="C143" i="3"/>
  <c r="A143" i="3"/>
  <c r="E142" i="3"/>
  <c r="C142" i="3"/>
  <c r="A142" i="3"/>
  <c r="E141" i="3"/>
  <c r="C141" i="3"/>
  <c r="A141" i="3"/>
  <c r="E140" i="3"/>
  <c r="C140" i="3"/>
  <c r="A140" i="3"/>
  <c r="E139" i="3"/>
  <c r="C139" i="3"/>
  <c r="A139" i="3"/>
  <c r="E138" i="3"/>
  <c r="C138" i="3"/>
  <c r="A138" i="3"/>
  <c r="E137" i="3"/>
  <c r="C137" i="3"/>
  <c r="A137" i="3"/>
  <c r="E136" i="3"/>
  <c r="C136" i="3"/>
  <c r="A136" i="3"/>
  <c r="E135" i="3"/>
  <c r="C135" i="3"/>
  <c r="A135" i="3"/>
  <c r="E134" i="3"/>
  <c r="C134" i="3"/>
  <c r="A134" i="3"/>
  <c r="E133" i="3"/>
  <c r="C133" i="3"/>
  <c r="A133" i="3"/>
  <c r="E132" i="3"/>
  <c r="C132" i="3"/>
  <c r="A132" i="3"/>
  <c r="E131" i="3"/>
  <c r="C131" i="3"/>
  <c r="A131" i="3"/>
  <c r="E130" i="3"/>
  <c r="C130" i="3"/>
  <c r="A130" i="3"/>
  <c r="E129" i="3"/>
  <c r="C129" i="3"/>
  <c r="A129" i="3"/>
  <c r="E128" i="3"/>
  <c r="C128" i="3"/>
  <c r="A128" i="3"/>
  <c r="E127" i="3"/>
  <c r="C127" i="3"/>
  <c r="A127" i="3"/>
  <c r="E126" i="3"/>
  <c r="C126" i="3"/>
  <c r="A126" i="3"/>
  <c r="E125" i="3"/>
  <c r="C125" i="3"/>
  <c r="A125" i="3"/>
  <c r="E124" i="3"/>
  <c r="C124" i="3"/>
  <c r="A124" i="3"/>
  <c r="E123" i="3"/>
  <c r="C123" i="3"/>
  <c r="A123" i="3"/>
  <c r="E122" i="3"/>
  <c r="C122" i="3"/>
  <c r="A122" i="3"/>
  <c r="E121" i="3"/>
  <c r="C121" i="3"/>
  <c r="A121" i="3"/>
  <c r="E120" i="3"/>
  <c r="C120" i="3"/>
  <c r="A120" i="3"/>
  <c r="E119" i="3"/>
  <c r="C119" i="3"/>
  <c r="A119" i="3"/>
  <c r="E118" i="3"/>
  <c r="C118" i="3"/>
  <c r="A118" i="3"/>
  <c r="E117" i="3"/>
  <c r="C117" i="3"/>
  <c r="A117" i="3"/>
  <c r="E116" i="3"/>
  <c r="C116" i="3"/>
  <c r="A116" i="3"/>
  <c r="E115" i="3"/>
  <c r="C115" i="3"/>
  <c r="A115" i="3"/>
  <c r="E114" i="3"/>
  <c r="C114" i="3"/>
  <c r="A114" i="3"/>
  <c r="E113" i="3"/>
  <c r="C113" i="3"/>
  <c r="A113" i="3"/>
  <c r="E112" i="3"/>
  <c r="C112" i="3"/>
  <c r="A112" i="3"/>
  <c r="E111" i="3"/>
  <c r="C111" i="3"/>
  <c r="A111" i="3"/>
  <c r="E110" i="3"/>
  <c r="C110" i="3"/>
  <c r="A110" i="3"/>
  <c r="E109" i="3"/>
  <c r="C109" i="3"/>
  <c r="A109" i="3"/>
  <c r="E108" i="3"/>
  <c r="C108" i="3"/>
  <c r="A108" i="3"/>
  <c r="E107" i="3"/>
  <c r="C107" i="3"/>
  <c r="A107" i="3"/>
  <c r="E106" i="3"/>
  <c r="C106" i="3"/>
  <c r="A106" i="3"/>
  <c r="E105" i="3"/>
  <c r="C105" i="3"/>
  <c r="A105" i="3"/>
  <c r="E104" i="3"/>
  <c r="C104" i="3"/>
  <c r="A104" i="3"/>
  <c r="E103" i="3"/>
  <c r="C103" i="3"/>
  <c r="A103" i="3"/>
  <c r="E102" i="3"/>
  <c r="C102" i="3"/>
  <c r="A102" i="3"/>
  <c r="E101" i="3"/>
  <c r="C101" i="3"/>
  <c r="A101" i="3"/>
  <c r="E100" i="3"/>
  <c r="C100" i="3"/>
  <c r="A100" i="3"/>
  <c r="E99" i="3"/>
  <c r="C99" i="3"/>
  <c r="A99" i="3"/>
  <c r="E98" i="3"/>
  <c r="C98" i="3"/>
  <c r="A98" i="3"/>
  <c r="E97" i="3"/>
  <c r="C97" i="3"/>
  <c r="A97" i="3"/>
  <c r="E96" i="3"/>
  <c r="C96" i="3"/>
  <c r="A96" i="3"/>
  <c r="E95" i="3"/>
  <c r="C95" i="3"/>
  <c r="A95" i="3"/>
  <c r="E94" i="3"/>
  <c r="C94" i="3"/>
  <c r="A94" i="3"/>
  <c r="E93" i="3"/>
  <c r="C93" i="3"/>
  <c r="A93" i="3"/>
  <c r="E92" i="3"/>
  <c r="C92" i="3"/>
  <c r="A92" i="3"/>
  <c r="E91" i="3"/>
  <c r="C91" i="3"/>
  <c r="A91" i="3"/>
  <c r="E90" i="3"/>
  <c r="C90" i="3"/>
  <c r="A90" i="3"/>
  <c r="E89" i="3"/>
  <c r="C89" i="3"/>
  <c r="A89" i="3"/>
  <c r="E88" i="3"/>
  <c r="C88" i="3"/>
  <c r="A88" i="3"/>
  <c r="E87" i="3"/>
  <c r="C87" i="3"/>
  <c r="A87" i="3"/>
  <c r="E86" i="3"/>
  <c r="A86" i="3"/>
  <c r="E85" i="3"/>
  <c r="A85" i="3"/>
  <c r="E84" i="3"/>
  <c r="A84" i="3"/>
  <c r="E83" i="3"/>
  <c r="A83" i="3"/>
  <c r="E82" i="3"/>
  <c r="A82" i="3"/>
  <c r="E81" i="3"/>
  <c r="A81" i="3"/>
  <c r="E80" i="3"/>
  <c r="A80" i="3"/>
  <c r="E79" i="3"/>
  <c r="A79" i="3"/>
  <c r="E78" i="3"/>
  <c r="A78" i="3"/>
  <c r="E77" i="3"/>
  <c r="A77" i="3"/>
  <c r="E76" i="3"/>
  <c r="A76" i="3"/>
  <c r="E75" i="3"/>
  <c r="A75" i="3"/>
  <c r="E74" i="3"/>
  <c r="A74" i="3"/>
  <c r="E73" i="3"/>
  <c r="A73" i="3"/>
  <c r="E72" i="3"/>
  <c r="A72" i="3"/>
  <c r="E71" i="3"/>
  <c r="A71" i="3"/>
  <c r="E70" i="3"/>
  <c r="A70" i="3"/>
  <c r="E69" i="3"/>
  <c r="A69" i="3"/>
  <c r="E68" i="3"/>
  <c r="A68" i="3"/>
  <c r="E67" i="3"/>
  <c r="A67" i="3"/>
  <c r="E66" i="3"/>
  <c r="A66" i="3"/>
  <c r="E65" i="3"/>
  <c r="A65" i="3"/>
  <c r="E64" i="3"/>
  <c r="A64" i="3"/>
  <c r="E63" i="3"/>
  <c r="A63" i="3"/>
  <c r="E62" i="3"/>
  <c r="A62" i="3"/>
  <c r="E61" i="3"/>
  <c r="A61" i="3"/>
  <c r="E60" i="3"/>
  <c r="A60" i="3"/>
  <c r="E59" i="3"/>
  <c r="A59" i="3"/>
  <c r="E58" i="3"/>
  <c r="A58" i="3"/>
  <c r="E57" i="3"/>
  <c r="A57" i="3"/>
  <c r="E56" i="3"/>
  <c r="A56" i="3"/>
  <c r="E55" i="3"/>
  <c r="A55" i="3"/>
  <c r="E54" i="3"/>
  <c r="A54" i="3"/>
  <c r="E53" i="3"/>
  <c r="F166" i="3"/>
  <c r="D166" i="3"/>
  <c r="B166" i="3"/>
  <c r="F165" i="3"/>
  <c r="D165" i="3"/>
  <c r="B165" i="3"/>
  <c r="F164" i="3"/>
  <c r="D164" i="3"/>
  <c r="B164" i="3"/>
  <c r="F163" i="3"/>
  <c r="D163" i="3"/>
  <c r="B163" i="3"/>
  <c r="F162" i="3"/>
  <c r="D162" i="3"/>
  <c r="B162" i="3"/>
  <c r="F161" i="3"/>
  <c r="D161" i="3"/>
  <c r="B161" i="3"/>
  <c r="F160" i="3"/>
  <c r="D160" i="3"/>
  <c r="B160" i="3"/>
  <c r="F159" i="3"/>
  <c r="D159" i="3"/>
  <c r="B159" i="3"/>
  <c r="F158" i="3"/>
  <c r="D158" i="3"/>
  <c r="B158" i="3"/>
  <c r="F157" i="3"/>
  <c r="D157" i="3"/>
  <c r="B157" i="3"/>
  <c r="F156" i="3"/>
  <c r="D156" i="3"/>
  <c r="B156" i="3"/>
  <c r="F155" i="3"/>
  <c r="D155" i="3"/>
  <c r="B155" i="3"/>
  <c r="F154" i="3"/>
  <c r="D154" i="3"/>
  <c r="B154" i="3"/>
  <c r="F153" i="3"/>
  <c r="D153" i="3"/>
  <c r="B153" i="3"/>
  <c r="F152" i="3"/>
  <c r="D152" i="3"/>
  <c r="B152" i="3"/>
  <c r="F151" i="3"/>
  <c r="D151" i="3"/>
  <c r="B151" i="3"/>
  <c r="F150" i="3"/>
  <c r="D150" i="3"/>
  <c r="B150" i="3"/>
  <c r="F149" i="3"/>
  <c r="D149" i="3"/>
  <c r="B149" i="3"/>
  <c r="F148" i="3"/>
  <c r="D148" i="3"/>
  <c r="B148" i="3"/>
  <c r="F147" i="3"/>
  <c r="D147" i="3"/>
  <c r="B147" i="3"/>
  <c r="F146" i="3"/>
  <c r="D146" i="3"/>
  <c r="B146" i="3"/>
  <c r="F145" i="3"/>
  <c r="D145" i="3"/>
  <c r="B145" i="3"/>
  <c r="F144" i="3"/>
  <c r="D144" i="3"/>
  <c r="B144" i="3"/>
  <c r="F143" i="3"/>
  <c r="D143" i="3"/>
  <c r="B143" i="3"/>
  <c r="F142" i="3"/>
  <c r="D142" i="3"/>
  <c r="B142" i="3"/>
  <c r="F141" i="3"/>
  <c r="D141" i="3"/>
  <c r="B141" i="3"/>
  <c r="F140" i="3"/>
  <c r="D140" i="3"/>
  <c r="B140" i="3"/>
  <c r="F139" i="3"/>
  <c r="D139" i="3"/>
  <c r="B139" i="3"/>
  <c r="F138" i="3"/>
  <c r="D138" i="3"/>
  <c r="B138" i="3"/>
  <c r="F137" i="3"/>
  <c r="D137" i="3"/>
  <c r="B137" i="3"/>
  <c r="F136" i="3"/>
  <c r="D136" i="3"/>
  <c r="B136" i="3"/>
  <c r="F135" i="3"/>
  <c r="D135" i="3"/>
  <c r="B135" i="3"/>
  <c r="F134" i="3"/>
  <c r="D134" i="3"/>
  <c r="B134" i="3"/>
  <c r="F133" i="3"/>
  <c r="D133" i="3"/>
  <c r="B133" i="3"/>
  <c r="F132" i="3"/>
  <c r="D132" i="3"/>
  <c r="B132" i="3"/>
  <c r="F131" i="3"/>
  <c r="D131" i="3"/>
  <c r="B131" i="3"/>
  <c r="F130" i="3"/>
  <c r="D130" i="3"/>
  <c r="B130" i="3"/>
  <c r="F129" i="3"/>
  <c r="D129" i="3"/>
  <c r="B129" i="3"/>
  <c r="F128" i="3"/>
  <c r="D128" i="3"/>
  <c r="B128" i="3"/>
  <c r="F127" i="3"/>
  <c r="D127" i="3"/>
  <c r="B127" i="3"/>
  <c r="F126" i="3"/>
  <c r="D126" i="3"/>
  <c r="B126" i="3"/>
  <c r="F125" i="3"/>
  <c r="D125" i="3"/>
  <c r="B125" i="3"/>
  <c r="F124" i="3"/>
  <c r="D124" i="3"/>
  <c r="B124" i="3"/>
  <c r="F123" i="3"/>
  <c r="D123" i="3"/>
  <c r="B123" i="3"/>
  <c r="F122" i="3"/>
  <c r="D122" i="3"/>
  <c r="B122" i="3"/>
  <c r="F121" i="3"/>
  <c r="D121" i="3"/>
  <c r="B121" i="3"/>
  <c r="F120" i="3"/>
  <c r="D120" i="3"/>
  <c r="B120" i="3"/>
  <c r="F119" i="3"/>
  <c r="D119" i="3"/>
  <c r="B119" i="3"/>
  <c r="F118" i="3"/>
  <c r="D118" i="3"/>
  <c r="B118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3" i="3"/>
  <c r="D113" i="3"/>
  <c r="B113" i="3"/>
  <c r="F112" i="3"/>
  <c r="D112" i="3"/>
  <c r="B112" i="3"/>
  <c r="F111" i="3"/>
  <c r="D111" i="3"/>
  <c r="B111" i="3"/>
  <c r="F110" i="3"/>
  <c r="D110" i="3"/>
  <c r="B110" i="3"/>
  <c r="F109" i="3"/>
  <c r="D109" i="3"/>
  <c r="B109" i="3"/>
  <c r="F108" i="3"/>
  <c r="D108" i="3"/>
  <c r="B108" i="3"/>
  <c r="F107" i="3"/>
  <c r="D107" i="3"/>
  <c r="B107" i="3"/>
  <c r="F106" i="3"/>
  <c r="D106" i="3"/>
  <c r="B106" i="3"/>
  <c r="F105" i="3"/>
  <c r="D105" i="3"/>
  <c r="B105" i="3"/>
  <c r="F104" i="3"/>
  <c r="D104" i="3"/>
  <c r="B104" i="3"/>
  <c r="F103" i="3"/>
  <c r="D103" i="3"/>
  <c r="B103" i="3"/>
  <c r="F102" i="3"/>
  <c r="D102" i="3"/>
  <c r="B102" i="3"/>
  <c r="F101" i="3"/>
  <c r="D101" i="3"/>
  <c r="B101" i="3"/>
  <c r="F100" i="3"/>
  <c r="D100" i="3"/>
  <c r="B100" i="3"/>
  <c r="F99" i="3"/>
  <c r="D99" i="3"/>
  <c r="B99" i="3"/>
  <c r="F98" i="3"/>
  <c r="D98" i="3"/>
  <c r="B98" i="3"/>
  <c r="F97" i="3"/>
  <c r="D97" i="3"/>
  <c r="B97" i="3"/>
  <c r="F96" i="3"/>
  <c r="D96" i="3"/>
  <c r="B96" i="3"/>
  <c r="F95" i="3"/>
  <c r="D95" i="3"/>
  <c r="B95" i="3"/>
  <c r="F94" i="3"/>
  <c r="D94" i="3"/>
  <c r="B94" i="3"/>
  <c r="F93" i="3"/>
  <c r="D93" i="3"/>
  <c r="B93" i="3"/>
  <c r="F92" i="3"/>
  <c r="D92" i="3"/>
  <c r="B92" i="3"/>
  <c r="F91" i="3"/>
  <c r="D91" i="3"/>
  <c r="B91" i="3"/>
  <c r="F90" i="3"/>
  <c r="D90" i="3"/>
  <c r="B90" i="3"/>
  <c r="F89" i="3"/>
  <c r="D89" i="3"/>
  <c r="B89" i="3"/>
  <c r="F88" i="3"/>
  <c r="D88" i="3"/>
  <c r="B88" i="3"/>
  <c r="F87" i="3"/>
  <c r="D87" i="3"/>
  <c r="B87" i="3"/>
  <c r="D86" i="3"/>
  <c r="B86" i="3"/>
  <c r="D85" i="3"/>
  <c r="B85" i="3"/>
  <c r="D84" i="3"/>
  <c r="B84" i="3"/>
  <c r="D83" i="3"/>
  <c r="B83" i="3"/>
  <c r="D82" i="3"/>
  <c r="B82" i="3"/>
  <c r="D81" i="3"/>
  <c r="B81" i="3"/>
  <c r="D80" i="3"/>
  <c r="B80" i="3"/>
  <c r="D79" i="3"/>
  <c r="B79" i="3"/>
  <c r="D78" i="3"/>
  <c r="B78" i="3"/>
  <c r="D77" i="3"/>
  <c r="B77" i="3"/>
  <c r="D76" i="3"/>
  <c r="B76" i="3"/>
  <c r="D75" i="3"/>
  <c r="B75" i="3"/>
  <c r="D74" i="3"/>
  <c r="B74" i="3"/>
  <c r="D73" i="3"/>
  <c r="B73" i="3"/>
  <c r="D72" i="3"/>
  <c r="B72" i="3"/>
  <c r="D71" i="3"/>
  <c r="B71" i="3"/>
  <c r="D70" i="3"/>
  <c r="B70" i="3"/>
  <c r="D69" i="3"/>
  <c r="B69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D58" i="3"/>
  <c r="B58" i="3"/>
  <c r="D57" i="3"/>
  <c r="B57" i="3"/>
  <c r="D56" i="3"/>
  <c r="B56" i="3"/>
  <c r="D55" i="3"/>
  <c r="B55" i="3"/>
  <c r="D54" i="3"/>
  <c r="B54" i="3"/>
  <c r="D53" i="3"/>
  <c r="B53" i="3"/>
  <c r="D52" i="3"/>
  <c r="B52" i="3"/>
  <c r="D51" i="3"/>
  <c r="B51" i="3"/>
  <c r="B50" i="3"/>
  <c r="D49" i="3"/>
  <c r="B49" i="3"/>
  <c r="B48" i="3"/>
  <c r="B47" i="3"/>
  <c r="D46" i="3"/>
  <c r="B44" i="3"/>
  <c r="D43" i="3"/>
  <c r="D42" i="3"/>
  <c r="B41" i="3"/>
  <c r="B40" i="3"/>
  <c r="D39" i="3"/>
  <c r="B37" i="3"/>
  <c r="D36" i="3"/>
  <c r="D35" i="3"/>
  <c r="B34" i="3"/>
  <c r="B33" i="3"/>
  <c r="D32" i="3"/>
  <c r="B30" i="3"/>
  <c r="D29" i="3"/>
  <c r="D28" i="3"/>
  <c r="B27" i="3"/>
  <c r="B26" i="3"/>
  <c r="D25" i="3"/>
  <c r="D24" i="3"/>
  <c r="B23" i="3"/>
  <c r="B22" i="3"/>
  <c r="D21" i="3"/>
  <c r="B20" i="3"/>
  <c r="B19" i="3"/>
  <c r="B18" i="3"/>
  <c r="D17" i="3"/>
  <c r="B15" i="3"/>
  <c r="A53" i="3"/>
  <c r="E52" i="3"/>
  <c r="A52" i="3"/>
  <c r="E51" i="3"/>
  <c r="A51" i="3"/>
  <c r="E50" i="3"/>
  <c r="A50" i="3"/>
  <c r="E49" i="3"/>
  <c r="A49" i="3"/>
  <c r="E48" i="3"/>
  <c r="A48" i="3"/>
  <c r="E47" i="3"/>
  <c r="A47" i="3"/>
  <c r="E46" i="3"/>
  <c r="A46" i="3"/>
  <c r="E45" i="3"/>
  <c r="A45" i="3"/>
  <c r="E44" i="3"/>
  <c r="A44" i="3"/>
  <c r="E43" i="3"/>
  <c r="A43" i="3"/>
  <c r="E42" i="3"/>
  <c r="A42" i="3"/>
  <c r="E41" i="3"/>
  <c r="A41" i="3"/>
  <c r="E40" i="3"/>
  <c r="A40" i="3"/>
  <c r="E39" i="3"/>
  <c r="A39" i="3"/>
  <c r="E38" i="3"/>
  <c r="A38" i="3"/>
  <c r="E37" i="3"/>
  <c r="A37" i="3"/>
  <c r="E36" i="3"/>
  <c r="A36" i="3"/>
  <c r="E35" i="3"/>
  <c r="A35" i="3"/>
  <c r="E34" i="3"/>
  <c r="A34" i="3"/>
  <c r="E33" i="3"/>
  <c r="A33" i="3"/>
  <c r="E32" i="3"/>
  <c r="A32" i="3"/>
  <c r="E31" i="3"/>
  <c r="A31" i="3"/>
  <c r="E30" i="3"/>
  <c r="A30" i="3"/>
  <c r="E29" i="3"/>
  <c r="A29" i="3"/>
  <c r="E28" i="3"/>
  <c r="A28" i="3"/>
  <c r="E27" i="3"/>
  <c r="A27" i="3"/>
  <c r="E26" i="3"/>
  <c r="A26" i="3"/>
  <c r="E25" i="3"/>
  <c r="A25" i="3"/>
  <c r="E24" i="3"/>
  <c r="A24" i="3"/>
  <c r="E23" i="3"/>
  <c r="A23" i="3"/>
  <c r="E22" i="3"/>
  <c r="A22" i="3"/>
  <c r="E21" i="3"/>
  <c r="A21" i="3"/>
  <c r="E20" i="3"/>
  <c r="A20" i="3"/>
  <c r="E19" i="3"/>
  <c r="A19" i="3"/>
  <c r="E18" i="3"/>
  <c r="A18" i="3"/>
  <c r="E17" i="3"/>
  <c r="A17" i="3"/>
  <c r="E16" i="3"/>
  <c r="A16" i="3"/>
  <c r="E15" i="3"/>
  <c r="A15" i="3"/>
  <c r="F5" i="3"/>
  <c r="D50" i="3"/>
  <c r="D48" i="3"/>
  <c r="D47" i="3"/>
  <c r="B46" i="3"/>
  <c r="D45" i="3"/>
  <c r="B45" i="3"/>
  <c r="D44" i="3"/>
  <c r="B43" i="3"/>
  <c r="B42" i="3"/>
  <c r="D41" i="3"/>
  <c r="D40" i="3"/>
  <c r="B39" i="3"/>
  <c r="D38" i="3"/>
  <c r="B38" i="3"/>
  <c r="D37" i="3"/>
  <c r="B36" i="3"/>
  <c r="B35" i="3"/>
  <c r="D34" i="3"/>
  <c r="D33" i="3"/>
  <c r="B32" i="3"/>
  <c r="D31" i="3"/>
  <c r="B31" i="3"/>
  <c r="D30" i="3"/>
  <c r="B29" i="3"/>
  <c r="B28" i="3"/>
  <c r="D27" i="3"/>
  <c r="D26" i="3"/>
  <c r="B25" i="3"/>
  <c r="B24" i="3"/>
  <c r="D23" i="3"/>
  <c r="D22" i="3"/>
  <c r="B21" i="3"/>
  <c r="D20" i="3"/>
  <c r="D19" i="3"/>
  <c r="D18" i="3"/>
  <c r="B17" i="3"/>
  <c r="D16" i="3"/>
  <c r="B16" i="3"/>
  <c r="D15" i="3"/>
  <c r="O291" i="3"/>
  <c r="O289" i="3"/>
  <c r="F50" i="3" s="1"/>
  <c r="F76" i="3" l="1"/>
  <c r="F78" i="3"/>
  <c r="F80" i="3"/>
  <c r="F82" i="3"/>
  <c r="F84" i="3"/>
  <c r="F86" i="3"/>
  <c r="C76" i="3"/>
  <c r="C78" i="3"/>
  <c r="C80" i="3"/>
  <c r="C82" i="3"/>
  <c r="C84" i="3"/>
  <c r="C86" i="3"/>
  <c r="F75" i="3"/>
  <c r="F77" i="3"/>
  <c r="F79" i="3"/>
  <c r="F81" i="3"/>
  <c r="F83" i="3"/>
  <c r="F85" i="3"/>
  <c r="C75" i="3"/>
  <c r="C77" i="3"/>
  <c r="C79" i="3"/>
  <c r="C81" i="3"/>
  <c r="C83" i="3"/>
  <c r="C85" i="3"/>
  <c r="F66" i="3"/>
  <c r="F70" i="3"/>
  <c r="F74" i="3"/>
  <c r="F64" i="3"/>
  <c r="F68" i="3"/>
  <c r="F72" i="3"/>
  <c r="C64" i="3"/>
  <c r="C66" i="3"/>
  <c r="C68" i="3"/>
  <c r="C70" i="3"/>
  <c r="C72" i="3"/>
  <c r="C74" i="3"/>
  <c r="F63" i="3"/>
  <c r="F65" i="3"/>
  <c r="F67" i="3"/>
  <c r="F69" i="3"/>
  <c r="F71" i="3"/>
  <c r="F73" i="3"/>
  <c r="C63" i="3"/>
  <c r="C65" i="3"/>
  <c r="C67" i="3"/>
  <c r="C69" i="3"/>
  <c r="C71" i="3"/>
  <c r="C73" i="3"/>
  <c r="C55" i="3"/>
  <c r="C59" i="3"/>
  <c r="C51" i="3"/>
  <c r="F53" i="3"/>
  <c r="F57" i="3"/>
  <c r="F61" i="3"/>
  <c r="C56" i="3"/>
  <c r="C60" i="3"/>
  <c r="F52" i="3"/>
  <c r="C54" i="3"/>
  <c r="C58" i="3"/>
  <c r="C62" i="3"/>
  <c r="F56" i="3"/>
  <c r="F60" i="3"/>
  <c r="C53" i="3"/>
  <c r="F51" i="3"/>
  <c r="F55" i="3"/>
  <c r="F59" i="3"/>
  <c r="C52" i="3"/>
  <c r="F54" i="3"/>
  <c r="F58" i="3"/>
  <c r="F62" i="3"/>
  <c r="C57" i="3"/>
  <c r="C61" i="3"/>
  <c r="F17" i="3"/>
  <c r="F18" i="3"/>
  <c r="F19" i="3"/>
  <c r="F24" i="3"/>
  <c r="F25" i="3"/>
  <c r="F26" i="3"/>
  <c r="F32" i="3"/>
  <c r="F33" i="3"/>
  <c r="F39" i="3"/>
  <c r="F40" i="3"/>
  <c r="F46" i="3"/>
  <c r="F47" i="3"/>
  <c r="F7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F3" i="3"/>
  <c r="F15" i="3"/>
  <c r="F20" i="3"/>
  <c r="F23" i="3"/>
  <c r="F31" i="3"/>
  <c r="F34" i="3"/>
  <c r="F37" i="3"/>
  <c r="F45" i="3"/>
  <c r="F48" i="3"/>
  <c r="F21" i="3"/>
  <c r="F22" i="3"/>
  <c r="F28" i="3"/>
  <c r="F29" i="3"/>
  <c r="F35" i="3"/>
  <c r="F36" i="3"/>
  <c r="F42" i="3"/>
  <c r="F4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F16" i="3"/>
  <c r="F27" i="3"/>
  <c r="F30" i="3"/>
  <c r="F38" i="3"/>
  <c r="F41" i="3"/>
  <c r="F44" i="3"/>
  <c r="F49" i="3"/>
  <c r="F9" i="3" l="1"/>
  <c r="I9" i="5" l="1"/>
  <c r="I9" i="4"/>
  <c r="I7" i="5"/>
  <c r="C7" i="5" s="1"/>
  <c r="I7" i="4"/>
  <c r="C9" i="5"/>
  <c r="C9" i="4"/>
  <c r="C5" i="5"/>
  <c r="C5" i="4"/>
  <c r="C3" i="5"/>
  <c r="C3" i="4"/>
  <c r="I5" i="5" l="1"/>
  <c r="O285" i="5"/>
  <c r="O287" i="5"/>
  <c r="C7" i="4"/>
  <c r="O289" i="5" l="1"/>
  <c r="O291" i="5"/>
  <c r="E302" i="5"/>
  <c r="C302" i="5"/>
  <c r="A302" i="5"/>
  <c r="E301" i="5"/>
  <c r="C301" i="5"/>
  <c r="A301" i="5"/>
  <c r="E300" i="5"/>
  <c r="C300" i="5"/>
  <c r="A300" i="5"/>
  <c r="E299" i="5"/>
  <c r="C299" i="5"/>
  <c r="A299" i="5"/>
  <c r="E298" i="5"/>
  <c r="C298" i="5"/>
  <c r="A298" i="5"/>
  <c r="E297" i="5"/>
  <c r="C297" i="5"/>
  <c r="A297" i="5"/>
  <c r="E296" i="5"/>
  <c r="C296" i="5"/>
  <c r="A296" i="5"/>
  <c r="E295" i="5"/>
  <c r="C295" i="5"/>
  <c r="A295" i="5"/>
  <c r="E294" i="5"/>
  <c r="C294" i="5"/>
  <c r="A294" i="5"/>
  <c r="E293" i="5"/>
  <c r="C293" i="5"/>
  <c r="A293" i="5"/>
  <c r="E292" i="5"/>
  <c r="C292" i="5"/>
  <c r="A292" i="5"/>
  <c r="F291" i="5"/>
  <c r="D291" i="5"/>
  <c r="B291" i="5"/>
  <c r="F290" i="5"/>
  <c r="D290" i="5"/>
  <c r="B290" i="5"/>
  <c r="E289" i="5"/>
  <c r="C289" i="5"/>
  <c r="A289" i="5"/>
  <c r="E288" i="5"/>
  <c r="C288" i="5"/>
  <c r="A288" i="5"/>
  <c r="F287" i="5"/>
  <c r="D287" i="5"/>
  <c r="B287" i="5"/>
  <c r="F286" i="5"/>
  <c r="D286" i="5"/>
  <c r="B286" i="5"/>
  <c r="E285" i="5"/>
  <c r="C285" i="5"/>
  <c r="A285" i="5"/>
  <c r="E284" i="5"/>
  <c r="C284" i="5"/>
  <c r="A284" i="5"/>
  <c r="E283" i="5"/>
  <c r="C283" i="5"/>
  <c r="A283" i="5"/>
  <c r="E282" i="5"/>
  <c r="C282" i="5"/>
  <c r="A282" i="5"/>
  <c r="E281" i="5"/>
  <c r="C281" i="5"/>
  <c r="A281" i="5"/>
  <c r="E280" i="5"/>
  <c r="C280" i="5"/>
  <c r="A280" i="5"/>
  <c r="E279" i="5"/>
  <c r="C279" i="5"/>
  <c r="A279" i="5"/>
  <c r="E278" i="5"/>
  <c r="C278" i="5"/>
  <c r="A278" i="5"/>
  <c r="E277" i="5"/>
  <c r="C277" i="5"/>
  <c r="A277" i="5"/>
  <c r="E276" i="5"/>
  <c r="C276" i="5"/>
  <c r="A276" i="5"/>
  <c r="E275" i="5"/>
  <c r="C275" i="5"/>
  <c r="F302" i="5"/>
  <c r="B302" i="5"/>
  <c r="D302" i="5"/>
  <c r="F301" i="5"/>
  <c r="B301" i="5"/>
  <c r="D300" i="5"/>
  <c r="F299" i="5"/>
  <c r="B299" i="5"/>
  <c r="D298" i="5"/>
  <c r="F297" i="5"/>
  <c r="B297" i="5"/>
  <c r="D296" i="5"/>
  <c r="F295" i="5"/>
  <c r="B295" i="5"/>
  <c r="D294" i="5"/>
  <c r="F293" i="5"/>
  <c r="B293" i="5"/>
  <c r="D292" i="5"/>
  <c r="C291" i="5"/>
  <c r="E290" i="5"/>
  <c r="A290" i="5"/>
  <c r="D289" i="5"/>
  <c r="F288" i="5"/>
  <c r="B288" i="5"/>
  <c r="E287" i="5"/>
  <c r="A287" i="5"/>
  <c r="C286" i="5"/>
  <c r="F285" i="5"/>
  <c r="B285" i="5"/>
  <c r="D284" i="5"/>
  <c r="F283" i="5"/>
  <c r="B283" i="5"/>
  <c r="D282" i="5"/>
  <c r="F281" i="5"/>
  <c r="B281" i="5"/>
  <c r="D280" i="5"/>
  <c r="F279" i="5"/>
  <c r="B279" i="5"/>
  <c r="D278" i="5"/>
  <c r="F277" i="5"/>
  <c r="B277" i="5"/>
  <c r="D276" i="5"/>
  <c r="F275" i="5"/>
  <c r="B275" i="5"/>
  <c r="F274" i="5"/>
  <c r="D274" i="5"/>
  <c r="B274" i="5"/>
  <c r="F273" i="5"/>
  <c r="D273" i="5"/>
  <c r="B273" i="5"/>
  <c r="F272" i="5"/>
  <c r="D272" i="5"/>
  <c r="B272" i="5"/>
  <c r="F271" i="5"/>
  <c r="D271" i="5"/>
  <c r="B271" i="5"/>
  <c r="F270" i="5"/>
  <c r="D270" i="5"/>
  <c r="B270" i="5"/>
  <c r="F269" i="5"/>
  <c r="D269" i="5"/>
  <c r="B269" i="5"/>
  <c r="F268" i="5"/>
  <c r="D268" i="5"/>
  <c r="B268" i="5"/>
  <c r="F267" i="5"/>
  <c r="D267" i="5"/>
  <c r="B267" i="5"/>
  <c r="F266" i="5"/>
  <c r="D266" i="5"/>
  <c r="B266" i="5"/>
  <c r="F265" i="5"/>
  <c r="D265" i="5"/>
  <c r="B265" i="5"/>
  <c r="F264" i="5"/>
  <c r="D264" i="5"/>
  <c r="B264" i="5"/>
  <c r="F263" i="5"/>
  <c r="D263" i="5"/>
  <c r="B263" i="5"/>
  <c r="F262" i="5"/>
  <c r="D262" i="5"/>
  <c r="B262" i="5"/>
  <c r="F261" i="5"/>
  <c r="D261" i="5"/>
  <c r="B261" i="5"/>
  <c r="F260" i="5"/>
  <c r="D260" i="5"/>
  <c r="B260" i="5"/>
  <c r="F259" i="5"/>
  <c r="D259" i="5"/>
  <c r="B259" i="5"/>
  <c r="F258" i="5"/>
  <c r="D258" i="5"/>
  <c r="B258" i="5"/>
  <c r="F257" i="5"/>
  <c r="D257" i="5"/>
  <c r="B257" i="5"/>
  <c r="F256" i="5"/>
  <c r="D256" i="5"/>
  <c r="B256" i="5"/>
  <c r="F255" i="5"/>
  <c r="D255" i="5"/>
  <c r="B255" i="5"/>
  <c r="F254" i="5"/>
  <c r="D254" i="5"/>
  <c r="B254" i="5"/>
  <c r="F253" i="5"/>
  <c r="D253" i="5"/>
  <c r="B253" i="5"/>
  <c r="F252" i="5"/>
  <c r="D252" i="5"/>
  <c r="B252" i="5"/>
  <c r="F251" i="5"/>
  <c r="D251" i="5"/>
  <c r="B251" i="5"/>
  <c r="F250" i="5"/>
  <c r="D250" i="5"/>
  <c r="B250" i="5"/>
  <c r="F249" i="5"/>
  <c r="D249" i="5"/>
  <c r="B249" i="5"/>
  <c r="F248" i="5"/>
  <c r="D248" i="5"/>
  <c r="B248" i="5"/>
  <c r="F247" i="5"/>
  <c r="D247" i="5"/>
  <c r="B247" i="5"/>
  <c r="F246" i="5"/>
  <c r="D246" i="5"/>
  <c r="B246" i="5"/>
  <c r="F245" i="5"/>
  <c r="D245" i="5"/>
  <c r="B245" i="5"/>
  <c r="F244" i="5"/>
  <c r="D244" i="5"/>
  <c r="B244" i="5"/>
  <c r="F243" i="5"/>
  <c r="D243" i="5"/>
  <c r="B243" i="5"/>
  <c r="F242" i="5"/>
  <c r="D242" i="5"/>
  <c r="B242" i="5"/>
  <c r="F241" i="5"/>
  <c r="D241" i="5"/>
  <c r="B241" i="5"/>
  <c r="F240" i="5"/>
  <c r="D240" i="5"/>
  <c r="B240" i="5"/>
  <c r="F239" i="5"/>
  <c r="D239" i="5"/>
  <c r="B239" i="5"/>
  <c r="F238" i="5"/>
  <c r="D238" i="5"/>
  <c r="B238" i="5"/>
  <c r="F237" i="5"/>
  <c r="D237" i="5"/>
  <c r="B237" i="5"/>
  <c r="F236" i="5"/>
  <c r="D236" i="5"/>
  <c r="B236" i="5"/>
  <c r="F235" i="5"/>
  <c r="D235" i="5"/>
  <c r="B235" i="5"/>
  <c r="F234" i="5"/>
  <c r="D234" i="5"/>
  <c r="B234" i="5"/>
  <c r="F233" i="5"/>
  <c r="D233" i="5"/>
  <c r="B233" i="5"/>
  <c r="F232" i="5"/>
  <c r="D301" i="5"/>
  <c r="B300" i="5"/>
  <c r="F298" i="5"/>
  <c r="D297" i="5"/>
  <c r="B296" i="5"/>
  <c r="F294" i="5"/>
  <c r="D293" i="5"/>
  <c r="B292" i="5"/>
  <c r="A291" i="5"/>
  <c r="F289" i="5"/>
  <c r="D288" i="5"/>
  <c r="C287" i="5"/>
  <c r="A286" i="5"/>
  <c r="F284" i="5"/>
  <c r="D283" i="5"/>
  <c r="B282" i="5"/>
  <c r="F280" i="5"/>
  <c r="D279" i="5"/>
  <c r="B278" i="5"/>
  <c r="F276" i="5"/>
  <c r="D275" i="5"/>
  <c r="E274" i="5"/>
  <c r="A274" i="5"/>
  <c r="C273" i="5"/>
  <c r="E272" i="5"/>
  <c r="A272" i="5"/>
  <c r="C271" i="5"/>
  <c r="E270" i="5"/>
  <c r="A270" i="5"/>
  <c r="C269" i="5"/>
  <c r="E268" i="5"/>
  <c r="A268" i="5"/>
  <c r="C267" i="5"/>
  <c r="E266" i="5"/>
  <c r="A266" i="5"/>
  <c r="C265" i="5"/>
  <c r="E264" i="5"/>
  <c r="A264" i="5"/>
  <c r="C263" i="5"/>
  <c r="E262" i="5"/>
  <c r="A262" i="5"/>
  <c r="C261" i="5"/>
  <c r="E260" i="5"/>
  <c r="A260" i="5"/>
  <c r="C259" i="5"/>
  <c r="E258" i="5"/>
  <c r="A258" i="5"/>
  <c r="C257" i="5"/>
  <c r="E256" i="5"/>
  <c r="A256" i="5"/>
  <c r="C255" i="5"/>
  <c r="E254" i="5"/>
  <c r="A254" i="5"/>
  <c r="C253" i="5"/>
  <c r="E252" i="5"/>
  <c r="A252" i="5"/>
  <c r="C251" i="5"/>
  <c r="E250" i="5"/>
  <c r="A250" i="5"/>
  <c r="C249" i="5"/>
  <c r="E248" i="5"/>
  <c r="A248" i="5"/>
  <c r="C247" i="5"/>
  <c r="E246" i="5"/>
  <c r="A246" i="5"/>
  <c r="C245" i="5"/>
  <c r="E244" i="5"/>
  <c r="A244" i="5"/>
  <c r="C243" i="5"/>
  <c r="E242" i="5"/>
  <c r="A242" i="5"/>
  <c r="C241" i="5"/>
  <c r="E240" i="5"/>
  <c r="A240" i="5"/>
  <c r="C239" i="5"/>
  <c r="E238" i="5"/>
  <c r="A238" i="5"/>
  <c r="C237" i="5"/>
  <c r="E236" i="5"/>
  <c r="A236" i="5"/>
  <c r="C235" i="5"/>
  <c r="E234" i="5"/>
  <c r="A234" i="5"/>
  <c r="C233" i="5"/>
  <c r="E232" i="5"/>
  <c r="F300" i="5"/>
  <c r="D299" i="5"/>
  <c r="B298" i="5"/>
  <c r="F296" i="5"/>
  <c r="D295" i="5"/>
  <c r="B294" i="5"/>
  <c r="F292" i="5"/>
  <c r="E291" i="5"/>
  <c r="C290" i="5"/>
  <c r="B289" i="5"/>
  <c r="E286" i="5"/>
  <c r="D285" i="5"/>
  <c r="B284" i="5"/>
  <c r="F282" i="5"/>
  <c r="D281" i="5"/>
  <c r="B280" i="5"/>
  <c r="F278" i="5"/>
  <c r="D277" i="5"/>
  <c r="B276" i="5"/>
  <c r="A275" i="5"/>
  <c r="C274" i="5"/>
  <c r="E273" i="5"/>
  <c r="A273" i="5"/>
  <c r="C272" i="5"/>
  <c r="E271" i="5"/>
  <c r="A271" i="5"/>
  <c r="C270" i="5"/>
  <c r="E269" i="5"/>
  <c r="A269" i="5"/>
  <c r="C268" i="5"/>
  <c r="E267" i="5"/>
  <c r="A267" i="5"/>
  <c r="C266" i="5"/>
  <c r="E265" i="5"/>
  <c r="A265" i="5"/>
  <c r="C264" i="5"/>
  <c r="E263" i="5"/>
  <c r="A263" i="5"/>
  <c r="C262" i="5"/>
  <c r="E261" i="5"/>
  <c r="A261" i="5"/>
  <c r="C260" i="5"/>
  <c r="E259" i="5"/>
  <c r="A259" i="5"/>
  <c r="C258" i="5"/>
  <c r="E257" i="5"/>
  <c r="A257" i="5"/>
  <c r="C256" i="5"/>
  <c r="E255" i="5"/>
  <c r="A255" i="5"/>
  <c r="C254" i="5"/>
  <c r="E253" i="5"/>
  <c r="A253" i="5"/>
  <c r="C252" i="5"/>
  <c r="E251" i="5"/>
  <c r="A251" i="5"/>
  <c r="C250" i="5"/>
  <c r="E249" i="5"/>
  <c r="A249" i="5"/>
  <c r="C248" i="5"/>
  <c r="E247" i="5"/>
  <c r="A247" i="5"/>
  <c r="C246" i="5"/>
  <c r="E245" i="5"/>
  <c r="A245" i="5"/>
  <c r="C244" i="5"/>
  <c r="E243" i="5"/>
  <c r="A243" i="5"/>
  <c r="C242" i="5"/>
  <c r="E241" i="5"/>
  <c r="A241" i="5"/>
  <c r="C240" i="5"/>
  <c r="E239" i="5"/>
  <c r="A239" i="5"/>
  <c r="C238" i="5"/>
  <c r="E237" i="5"/>
  <c r="A237" i="5"/>
  <c r="C236" i="5"/>
  <c r="E235" i="5"/>
  <c r="A235" i="5"/>
  <c r="C234" i="5"/>
  <c r="E233" i="5"/>
  <c r="A233" i="5"/>
  <c r="D232" i="5"/>
  <c r="B232" i="5"/>
  <c r="F231" i="5"/>
  <c r="D231" i="5"/>
  <c r="B231" i="5"/>
  <c r="F230" i="5"/>
  <c r="D230" i="5"/>
  <c r="B230" i="5"/>
  <c r="F229" i="5"/>
  <c r="D229" i="5"/>
  <c r="B229" i="5"/>
  <c r="F228" i="5"/>
  <c r="D228" i="5"/>
  <c r="B228" i="5"/>
  <c r="F227" i="5"/>
  <c r="D227" i="5"/>
  <c r="B227" i="5"/>
  <c r="F226" i="5"/>
  <c r="D226" i="5"/>
  <c r="B226" i="5"/>
  <c r="F225" i="5"/>
  <c r="D225" i="5"/>
  <c r="B225" i="5"/>
  <c r="F224" i="5"/>
  <c r="D224" i="5"/>
  <c r="B224" i="5"/>
  <c r="F223" i="5"/>
  <c r="D223" i="5"/>
  <c r="B223" i="5"/>
  <c r="F222" i="5"/>
  <c r="D222" i="5"/>
  <c r="B222" i="5"/>
  <c r="F221" i="5"/>
  <c r="D221" i="5"/>
  <c r="B221" i="5"/>
  <c r="F220" i="5"/>
  <c r="D220" i="5"/>
  <c r="B220" i="5"/>
  <c r="F219" i="5"/>
  <c r="D219" i="5"/>
  <c r="B219" i="5"/>
  <c r="F218" i="5"/>
  <c r="D218" i="5"/>
  <c r="B218" i="5"/>
  <c r="F217" i="5"/>
  <c r="D217" i="5"/>
  <c r="B217" i="5"/>
  <c r="F216" i="5"/>
  <c r="D216" i="5"/>
  <c r="B216" i="5"/>
  <c r="F215" i="5"/>
  <c r="D215" i="5"/>
  <c r="B215" i="5"/>
  <c r="F214" i="5"/>
  <c r="D214" i="5"/>
  <c r="B214" i="5"/>
  <c r="F213" i="5"/>
  <c r="D213" i="5"/>
  <c r="B213" i="5"/>
  <c r="F212" i="5"/>
  <c r="D212" i="5"/>
  <c r="B212" i="5"/>
  <c r="F211" i="5"/>
  <c r="D211" i="5"/>
  <c r="B211" i="5"/>
  <c r="F210" i="5"/>
  <c r="D210" i="5"/>
  <c r="B210" i="5"/>
  <c r="F209" i="5"/>
  <c r="D209" i="5"/>
  <c r="B209" i="5"/>
  <c r="F208" i="5"/>
  <c r="D208" i="5"/>
  <c r="B208" i="5"/>
  <c r="F207" i="5"/>
  <c r="D207" i="5"/>
  <c r="B207" i="5"/>
  <c r="F206" i="5"/>
  <c r="D206" i="5"/>
  <c r="B206" i="5"/>
  <c r="F205" i="5"/>
  <c r="D205" i="5"/>
  <c r="B205" i="5"/>
  <c r="F204" i="5"/>
  <c r="D204" i="5"/>
  <c r="B204" i="5"/>
  <c r="F203" i="5"/>
  <c r="D203" i="5"/>
  <c r="B203" i="5"/>
  <c r="F202" i="5"/>
  <c r="D202" i="5"/>
  <c r="B202" i="5"/>
  <c r="F201" i="5"/>
  <c r="D201" i="5"/>
  <c r="B201" i="5"/>
  <c r="F200" i="5"/>
  <c r="D200" i="5"/>
  <c r="B200" i="5"/>
  <c r="F199" i="5"/>
  <c r="D199" i="5"/>
  <c r="B199" i="5"/>
  <c r="F198" i="5"/>
  <c r="D198" i="5"/>
  <c r="B198" i="5"/>
  <c r="F197" i="5"/>
  <c r="D197" i="5"/>
  <c r="B197" i="5"/>
  <c r="F196" i="5"/>
  <c r="D196" i="5"/>
  <c r="B196" i="5"/>
  <c r="F195" i="5"/>
  <c r="D195" i="5"/>
  <c r="B195" i="5"/>
  <c r="F194" i="5"/>
  <c r="D194" i="5"/>
  <c r="B194" i="5"/>
  <c r="F193" i="5"/>
  <c r="D193" i="5"/>
  <c r="B193" i="5"/>
  <c r="F192" i="5"/>
  <c r="D192" i="5"/>
  <c r="B192" i="5"/>
  <c r="F191" i="5"/>
  <c r="D191" i="5"/>
  <c r="B191" i="5"/>
  <c r="F190" i="5"/>
  <c r="D190" i="5"/>
  <c r="B190" i="5"/>
  <c r="F189" i="5"/>
  <c r="D189" i="5"/>
  <c r="B189" i="5"/>
  <c r="F188" i="5"/>
  <c r="D188" i="5"/>
  <c r="B188" i="5"/>
  <c r="F187" i="5"/>
  <c r="D187" i="5"/>
  <c r="B187" i="5"/>
  <c r="F186" i="5"/>
  <c r="D186" i="5"/>
  <c r="B186" i="5"/>
  <c r="F185" i="5"/>
  <c r="D185" i="5"/>
  <c r="B185" i="5"/>
  <c r="F184" i="5"/>
  <c r="D184" i="5"/>
  <c r="B184" i="5"/>
  <c r="F183" i="5"/>
  <c r="D183" i="5"/>
  <c r="B183" i="5"/>
  <c r="F182" i="5"/>
  <c r="D182" i="5"/>
  <c r="B182" i="5"/>
  <c r="F181" i="5"/>
  <c r="D181" i="5"/>
  <c r="B181" i="5"/>
  <c r="F180" i="5"/>
  <c r="D180" i="5"/>
  <c r="B180" i="5"/>
  <c r="F179" i="5"/>
  <c r="D179" i="5"/>
  <c r="B179" i="5"/>
  <c r="F178" i="5"/>
  <c r="D178" i="5"/>
  <c r="B178" i="5"/>
  <c r="F177" i="5"/>
  <c r="D177" i="5"/>
  <c r="B177" i="5"/>
  <c r="F176" i="5"/>
  <c r="D176" i="5"/>
  <c r="B176" i="5"/>
  <c r="F175" i="5"/>
  <c r="D175" i="5"/>
  <c r="B175" i="5"/>
  <c r="F174" i="5"/>
  <c r="D174" i="5"/>
  <c r="B174" i="5"/>
  <c r="F173" i="5"/>
  <c r="D173" i="5"/>
  <c r="B173" i="5"/>
  <c r="F172" i="5"/>
  <c r="D172" i="5"/>
  <c r="B172" i="5"/>
  <c r="F171" i="5"/>
  <c r="D171" i="5"/>
  <c r="B171" i="5"/>
  <c r="F170" i="5"/>
  <c r="D170" i="5"/>
  <c r="B170" i="5"/>
  <c r="F169" i="5"/>
  <c r="D169" i="5"/>
  <c r="B169" i="5"/>
  <c r="F168" i="5"/>
  <c r="D168" i="5"/>
  <c r="B168" i="5"/>
  <c r="F167" i="5"/>
  <c r="D167" i="5"/>
  <c r="B167" i="5"/>
  <c r="F166" i="5"/>
  <c r="D166" i="5"/>
  <c r="B166" i="5"/>
  <c r="F165" i="5"/>
  <c r="D165" i="5"/>
  <c r="B165" i="5"/>
  <c r="F164" i="5"/>
  <c r="D164" i="5"/>
  <c r="B164" i="5"/>
  <c r="F163" i="5"/>
  <c r="D163" i="5"/>
  <c r="B163" i="5"/>
  <c r="F162" i="5"/>
  <c r="D162" i="5"/>
  <c r="B162" i="5"/>
  <c r="F161" i="5"/>
  <c r="D161" i="5"/>
  <c r="B161" i="5"/>
  <c r="F160" i="5"/>
  <c r="D160" i="5"/>
  <c r="B160" i="5"/>
  <c r="C232" i="5"/>
  <c r="E231" i="5"/>
  <c r="A231" i="5"/>
  <c r="C230" i="5"/>
  <c r="E229" i="5"/>
  <c r="A229" i="5"/>
  <c r="C228" i="5"/>
  <c r="E227" i="5"/>
  <c r="A227" i="5"/>
  <c r="C226" i="5"/>
  <c r="E225" i="5"/>
  <c r="A225" i="5"/>
  <c r="C224" i="5"/>
  <c r="E223" i="5"/>
  <c r="A223" i="5"/>
  <c r="C222" i="5"/>
  <c r="E221" i="5"/>
  <c r="A221" i="5"/>
  <c r="C220" i="5"/>
  <c r="E219" i="5"/>
  <c r="A219" i="5"/>
  <c r="C218" i="5"/>
  <c r="E217" i="5"/>
  <c r="A217" i="5"/>
  <c r="C216" i="5"/>
  <c r="E215" i="5"/>
  <c r="A215" i="5"/>
  <c r="C214" i="5"/>
  <c r="E213" i="5"/>
  <c r="A213" i="5"/>
  <c r="C212" i="5"/>
  <c r="E211" i="5"/>
  <c r="A211" i="5"/>
  <c r="C210" i="5"/>
  <c r="E209" i="5"/>
  <c r="A209" i="5"/>
  <c r="C208" i="5"/>
  <c r="E207" i="5"/>
  <c r="A207" i="5"/>
  <c r="C206" i="5"/>
  <c r="E205" i="5"/>
  <c r="A205" i="5"/>
  <c r="C204" i="5"/>
  <c r="E203" i="5"/>
  <c r="A203" i="5"/>
  <c r="C202" i="5"/>
  <c r="E201" i="5"/>
  <c r="A201" i="5"/>
  <c r="C200" i="5"/>
  <c r="E199" i="5"/>
  <c r="A199" i="5"/>
  <c r="C198" i="5"/>
  <c r="E197" i="5"/>
  <c r="A197" i="5"/>
  <c r="C196" i="5"/>
  <c r="E195" i="5"/>
  <c r="A195" i="5"/>
  <c r="C194" i="5"/>
  <c r="E193" i="5"/>
  <c r="A193" i="5"/>
  <c r="C192" i="5"/>
  <c r="E191" i="5"/>
  <c r="A191" i="5"/>
  <c r="C190" i="5"/>
  <c r="E189" i="5"/>
  <c r="A189" i="5"/>
  <c r="C188" i="5"/>
  <c r="E187" i="5"/>
  <c r="A187" i="5"/>
  <c r="C186" i="5"/>
  <c r="E185" i="5"/>
  <c r="A185" i="5"/>
  <c r="C184" i="5"/>
  <c r="E183" i="5"/>
  <c r="A183" i="5"/>
  <c r="C182" i="5"/>
  <c r="E181" i="5"/>
  <c r="A181" i="5"/>
  <c r="C180" i="5"/>
  <c r="E179" i="5"/>
  <c r="A179" i="5"/>
  <c r="C178" i="5"/>
  <c r="E177" i="5"/>
  <c r="A177" i="5"/>
  <c r="C176" i="5"/>
  <c r="E175" i="5"/>
  <c r="A175" i="5"/>
  <c r="C174" i="5"/>
  <c r="E173" i="5"/>
  <c r="A173" i="5"/>
  <c r="C172" i="5"/>
  <c r="E171" i="5"/>
  <c r="A171" i="5"/>
  <c r="C170" i="5"/>
  <c r="E169" i="5"/>
  <c r="A169" i="5"/>
  <c r="C168" i="5"/>
  <c r="E167" i="5"/>
  <c r="A167" i="5"/>
  <c r="C166" i="5"/>
  <c r="E165" i="5"/>
  <c r="A165" i="5"/>
  <c r="C164" i="5"/>
  <c r="E163" i="5"/>
  <c r="A163" i="5"/>
  <c r="C162" i="5"/>
  <c r="E161" i="5"/>
  <c r="A161" i="5"/>
  <c r="C160" i="5"/>
  <c r="F159" i="5"/>
  <c r="D159" i="5"/>
  <c r="B159" i="5"/>
  <c r="F158" i="5"/>
  <c r="D158" i="5"/>
  <c r="B158" i="5"/>
  <c r="F157" i="5"/>
  <c r="D157" i="5"/>
  <c r="B157" i="5"/>
  <c r="F156" i="5"/>
  <c r="D156" i="5"/>
  <c r="B156" i="5"/>
  <c r="F155" i="5"/>
  <c r="D155" i="5"/>
  <c r="B155" i="5"/>
  <c r="F154" i="5"/>
  <c r="D154" i="5"/>
  <c r="B154" i="5"/>
  <c r="F153" i="5"/>
  <c r="D153" i="5"/>
  <c r="B153" i="5"/>
  <c r="F152" i="5"/>
  <c r="D152" i="5"/>
  <c r="B152" i="5"/>
  <c r="F151" i="5"/>
  <c r="D151" i="5"/>
  <c r="B151" i="5"/>
  <c r="F150" i="5"/>
  <c r="D150" i="5"/>
  <c r="B150" i="5"/>
  <c r="F149" i="5"/>
  <c r="D149" i="5"/>
  <c r="B149" i="5"/>
  <c r="F148" i="5"/>
  <c r="D148" i="5"/>
  <c r="B148" i="5"/>
  <c r="F147" i="5"/>
  <c r="D147" i="5"/>
  <c r="B147" i="5"/>
  <c r="F146" i="5"/>
  <c r="D146" i="5"/>
  <c r="B146" i="5"/>
  <c r="F145" i="5"/>
  <c r="D145" i="5"/>
  <c r="B145" i="5"/>
  <c r="F144" i="5"/>
  <c r="D144" i="5"/>
  <c r="B144" i="5"/>
  <c r="F143" i="5"/>
  <c r="D143" i="5"/>
  <c r="B143" i="5"/>
  <c r="F142" i="5"/>
  <c r="D142" i="5"/>
  <c r="B142" i="5"/>
  <c r="F141" i="5"/>
  <c r="D141" i="5"/>
  <c r="B141" i="5"/>
  <c r="F140" i="5"/>
  <c r="D140" i="5"/>
  <c r="B140" i="5"/>
  <c r="F139" i="5"/>
  <c r="A232" i="5"/>
  <c r="C231" i="5"/>
  <c r="E230" i="5"/>
  <c r="A230" i="5"/>
  <c r="C229" i="5"/>
  <c r="E228" i="5"/>
  <c r="A228" i="5"/>
  <c r="C227" i="5"/>
  <c r="E226" i="5"/>
  <c r="A226" i="5"/>
  <c r="C225" i="5"/>
  <c r="E224" i="5"/>
  <c r="A224" i="5"/>
  <c r="C223" i="5"/>
  <c r="E222" i="5"/>
  <c r="A222" i="5"/>
  <c r="C221" i="5"/>
  <c r="E220" i="5"/>
  <c r="A220" i="5"/>
  <c r="C219" i="5"/>
  <c r="E218" i="5"/>
  <c r="A218" i="5"/>
  <c r="C217" i="5"/>
  <c r="E216" i="5"/>
  <c r="A216" i="5"/>
  <c r="C215" i="5"/>
  <c r="E214" i="5"/>
  <c r="A214" i="5"/>
  <c r="C213" i="5"/>
  <c r="E212" i="5"/>
  <c r="A212" i="5"/>
  <c r="C211" i="5"/>
  <c r="E210" i="5"/>
  <c r="A210" i="5"/>
  <c r="C209" i="5"/>
  <c r="E208" i="5"/>
  <c r="A208" i="5"/>
  <c r="C207" i="5"/>
  <c r="E206" i="5"/>
  <c r="A206" i="5"/>
  <c r="C205" i="5"/>
  <c r="E204" i="5"/>
  <c r="A204" i="5"/>
  <c r="C203" i="5"/>
  <c r="E202" i="5"/>
  <c r="A202" i="5"/>
  <c r="C201" i="5"/>
  <c r="E200" i="5"/>
  <c r="A200" i="5"/>
  <c r="C199" i="5"/>
  <c r="E198" i="5"/>
  <c r="A198" i="5"/>
  <c r="C197" i="5"/>
  <c r="E196" i="5"/>
  <c r="A196" i="5"/>
  <c r="C195" i="5"/>
  <c r="E194" i="5"/>
  <c r="A194" i="5"/>
  <c r="C193" i="5"/>
  <c r="E192" i="5"/>
  <c r="A192" i="5"/>
  <c r="C191" i="5"/>
  <c r="E190" i="5"/>
  <c r="A190" i="5"/>
  <c r="C189" i="5"/>
  <c r="E188" i="5"/>
  <c r="A188" i="5"/>
  <c r="C187" i="5"/>
  <c r="E186" i="5"/>
  <c r="A186" i="5"/>
  <c r="C185" i="5"/>
  <c r="E184" i="5"/>
  <c r="A184" i="5"/>
  <c r="C183" i="5"/>
  <c r="E182" i="5"/>
  <c r="A182" i="5"/>
  <c r="C181" i="5"/>
  <c r="E180" i="5"/>
  <c r="A180" i="5"/>
  <c r="C179" i="5"/>
  <c r="E178" i="5"/>
  <c r="A178" i="5"/>
  <c r="C177" i="5"/>
  <c r="E176" i="5"/>
  <c r="A176" i="5"/>
  <c r="C175" i="5"/>
  <c r="E174" i="5"/>
  <c r="A174" i="5"/>
  <c r="C173" i="5"/>
  <c r="E172" i="5"/>
  <c r="A172" i="5"/>
  <c r="C171" i="5"/>
  <c r="E170" i="5"/>
  <c r="A170" i="5"/>
  <c r="C169" i="5"/>
  <c r="E168" i="5"/>
  <c r="A168" i="5"/>
  <c r="C167" i="5"/>
  <c r="E166" i="5"/>
  <c r="A166" i="5"/>
  <c r="C165" i="5"/>
  <c r="E164" i="5"/>
  <c r="A164" i="5"/>
  <c r="C163" i="5"/>
  <c r="E162" i="5"/>
  <c r="A162" i="5"/>
  <c r="C161" i="5"/>
  <c r="E160" i="5"/>
  <c r="A160" i="5"/>
  <c r="E159" i="5"/>
  <c r="C159" i="5"/>
  <c r="A159" i="5"/>
  <c r="E158" i="5"/>
  <c r="C158" i="5"/>
  <c r="A158" i="5"/>
  <c r="E157" i="5"/>
  <c r="C157" i="5"/>
  <c r="A157" i="5"/>
  <c r="E156" i="5"/>
  <c r="C156" i="5"/>
  <c r="A156" i="5"/>
  <c r="E155" i="5"/>
  <c r="C155" i="5"/>
  <c r="A155" i="5"/>
  <c r="E154" i="5"/>
  <c r="C154" i="5"/>
  <c r="A154" i="5"/>
  <c r="E153" i="5"/>
  <c r="C153" i="5"/>
  <c r="A153" i="5"/>
  <c r="E152" i="5"/>
  <c r="C152" i="5"/>
  <c r="A152" i="5"/>
  <c r="E151" i="5"/>
  <c r="C151" i="5"/>
  <c r="A151" i="5"/>
  <c r="E150" i="5"/>
  <c r="C150" i="5"/>
  <c r="A150" i="5"/>
  <c r="E149" i="5"/>
  <c r="C149" i="5"/>
  <c r="A149" i="5"/>
  <c r="E148" i="5"/>
  <c r="C148" i="5"/>
  <c r="A148" i="5"/>
  <c r="E147" i="5"/>
  <c r="C147" i="5"/>
  <c r="A147" i="5"/>
  <c r="E146" i="5"/>
  <c r="C146" i="5"/>
  <c r="A146" i="5"/>
  <c r="E145" i="5"/>
  <c r="C145" i="5"/>
  <c r="A145" i="5"/>
  <c r="E144" i="5"/>
  <c r="C144" i="5"/>
  <c r="A144" i="5"/>
  <c r="E143" i="5"/>
  <c r="C143" i="5"/>
  <c r="A143" i="5"/>
  <c r="E142" i="5"/>
  <c r="C142" i="5"/>
  <c r="A142" i="5"/>
  <c r="E141" i="5"/>
  <c r="C141" i="5"/>
  <c r="A141" i="5"/>
  <c r="E140" i="5"/>
  <c r="C140" i="5"/>
  <c r="A140" i="5"/>
  <c r="E139" i="5"/>
  <c r="C139" i="5"/>
  <c r="A139" i="5"/>
  <c r="E138" i="5"/>
  <c r="C138" i="5"/>
  <c r="A138" i="5"/>
  <c r="E137" i="5"/>
  <c r="C137" i="5"/>
  <c r="A137" i="5"/>
  <c r="E136" i="5"/>
  <c r="C136" i="5"/>
  <c r="A136" i="5"/>
  <c r="E135" i="5"/>
  <c r="C135" i="5"/>
  <c r="A135" i="5"/>
  <c r="E134" i="5"/>
  <c r="C134" i="5"/>
  <c r="A134" i="5"/>
  <c r="E133" i="5"/>
  <c r="C133" i="5"/>
  <c r="A133" i="5"/>
  <c r="E132" i="5"/>
  <c r="C132" i="5"/>
  <c r="A132" i="5"/>
  <c r="E131" i="5"/>
  <c r="C131" i="5"/>
  <c r="A131" i="5"/>
  <c r="E130" i="5"/>
  <c r="C130" i="5"/>
  <c r="A130" i="5"/>
  <c r="E129" i="5"/>
  <c r="C129" i="5"/>
  <c r="A129" i="5"/>
  <c r="E128" i="5"/>
  <c r="C128" i="5"/>
  <c r="A128" i="5"/>
  <c r="E127" i="5"/>
  <c r="C127" i="5"/>
  <c r="A127" i="5"/>
  <c r="E126" i="5"/>
  <c r="C126" i="5"/>
  <c r="A126" i="5"/>
  <c r="E125" i="5"/>
  <c r="C125" i="5"/>
  <c r="A125" i="5"/>
  <c r="E124" i="5"/>
  <c r="C124" i="5"/>
  <c r="A124" i="5"/>
  <c r="E123" i="5"/>
  <c r="C123" i="5"/>
  <c r="A123" i="5"/>
  <c r="E122" i="5"/>
  <c r="C122" i="5"/>
  <c r="A122" i="5"/>
  <c r="E121" i="5"/>
  <c r="C121" i="5"/>
  <c r="D139" i="5"/>
  <c r="F138" i="5"/>
  <c r="B138" i="5"/>
  <c r="D137" i="5"/>
  <c r="F136" i="5"/>
  <c r="B136" i="5"/>
  <c r="D135" i="5"/>
  <c r="F134" i="5"/>
  <c r="B134" i="5"/>
  <c r="D133" i="5"/>
  <c r="F132" i="5"/>
  <c r="B132" i="5"/>
  <c r="D131" i="5"/>
  <c r="F130" i="5"/>
  <c r="B130" i="5"/>
  <c r="D129" i="5"/>
  <c r="F128" i="5"/>
  <c r="B128" i="5"/>
  <c r="D127" i="5"/>
  <c r="F126" i="5"/>
  <c r="B126" i="5"/>
  <c r="D125" i="5"/>
  <c r="F124" i="5"/>
  <c r="B124" i="5"/>
  <c r="D123" i="5"/>
  <c r="F122" i="5"/>
  <c r="B122" i="5"/>
  <c r="D121" i="5"/>
  <c r="A121" i="5"/>
  <c r="E120" i="5"/>
  <c r="C120" i="5"/>
  <c r="A120" i="5"/>
  <c r="E119" i="5"/>
  <c r="C119" i="5"/>
  <c r="A119" i="5"/>
  <c r="E118" i="5"/>
  <c r="C118" i="5"/>
  <c r="A118" i="5"/>
  <c r="E117" i="5"/>
  <c r="C117" i="5"/>
  <c r="A117" i="5"/>
  <c r="E116" i="5"/>
  <c r="C116" i="5"/>
  <c r="A116" i="5"/>
  <c r="E115" i="5"/>
  <c r="C115" i="5"/>
  <c r="A115" i="5"/>
  <c r="E114" i="5"/>
  <c r="C114" i="5"/>
  <c r="A114" i="5"/>
  <c r="E113" i="5"/>
  <c r="C113" i="5"/>
  <c r="A113" i="5"/>
  <c r="E112" i="5"/>
  <c r="C112" i="5"/>
  <c r="A112" i="5"/>
  <c r="E111" i="5"/>
  <c r="C111" i="5"/>
  <c r="A111" i="5"/>
  <c r="E110" i="5"/>
  <c r="C110" i="5"/>
  <c r="A110" i="5"/>
  <c r="E109" i="5"/>
  <c r="C109" i="5"/>
  <c r="A109" i="5"/>
  <c r="E108" i="5"/>
  <c r="C108" i="5"/>
  <c r="A108" i="5"/>
  <c r="E107" i="5"/>
  <c r="C107" i="5"/>
  <c r="A107" i="5"/>
  <c r="E106" i="5"/>
  <c r="C106" i="5"/>
  <c r="A106" i="5"/>
  <c r="E105" i="5"/>
  <c r="C105" i="5"/>
  <c r="A105" i="5"/>
  <c r="E104" i="5"/>
  <c r="C104" i="5"/>
  <c r="A104" i="5"/>
  <c r="E103" i="5"/>
  <c r="C103" i="5"/>
  <c r="A103" i="5"/>
  <c r="E102" i="5"/>
  <c r="C102" i="5"/>
  <c r="A102" i="5"/>
  <c r="E101" i="5"/>
  <c r="C101" i="5"/>
  <c r="A101" i="5"/>
  <c r="B139" i="5"/>
  <c r="D138" i="5"/>
  <c r="F137" i="5"/>
  <c r="B137" i="5"/>
  <c r="D136" i="5"/>
  <c r="F135" i="5"/>
  <c r="B135" i="5"/>
  <c r="D134" i="5"/>
  <c r="F133" i="5"/>
  <c r="B133" i="5"/>
  <c r="D132" i="5"/>
  <c r="F131" i="5"/>
  <c r="B131" i="5"/>
  <c r="D130" i="5"/>
  <c r="F129" i="5"/>
  <c r="B129" i="5"/>
  <c r="D128" i="5"/>
  <c r="F127" i="5"/>
  <c r="B127" i="5"/>
  <c r="D126" i="5"/>
  <c r="F125" i="5"/>
  <c r="B125" i="5"/>
  <c r="D124" i="5"/>
  <c r="F123" i="5"/>
  <c r="B123" i="5"/>
  <c r="D122" i="5"/>
  <c r="F121" i="5"/>
  <c r="B121" i="5"/>
  <c r="F120" i="5"/>
  <c r="D120" i="5"/>
  <c r="B120" i="5"/>
  <c r="F119" i="5"/>
  <c r="D119" i="5"/>
  <c r="B119" i="5"/>
  <c r="F118" i="5"/>
  <c r="D118" i="5"/>
  <c r="B118" i="5"/>
  <c r="F117" i="5"/>
  <c r="D117" i="5"/>
  <c r="B117" i="5"/>
  <c r="F116" i="5"/>
  <c r="D116" i="5"/>
  <c r="B116" i="5"/>
  <c r="F115" i="5"/>
  <c r="D115" i="5"/>
  <c r="B115" i="5"/>
  <c r="F114" i="5"/>
  <c r="D114" i="5"/>
  <c r="B114" i="5"/>
  <c r="F113" i="5"/>
  <c r="D113" i="5"/>
  <c r="B113" i="5"/>
  <c r="F112" i="5"/>
  <c r="D112" i="5"/>
  <c r="B112" i="5"/>
  <c r="F111" i="5"/>
  <c r="D111" i="5"/>
  <c r="B111" i="5"/>
  <c r="F110" i="5"/>
  <c r="D110" i="5"/>
  <c r="B110" i="5"/>
  <c r="F109" i="5"/>
  <c r="D109" i="5"/>
  <c r="B109" i="5"/>
  <c r="F108" i="5"/>
  <c r="D108" i="5"/>
  <c r="B108" i="5"/>
  <c r="F107" i="5"/>
  <c r="D107" i="5"/>
  <c r="B107" i="5"/>
  <c r="F106" i="5"/>
  <c r="D106" i="5"/>
  <c r="B106" i="5"/>
  <c r="F105" i="5"/>
  <c r="D105" i="5"/>
  <c r="B105" i="5"/>
  <c r="F104" i="5"/>
  <c r="D104" i="5"/>
  <c r="B104" i="5"/>
  <c r="F103" i="5"/>
  <c r="D103" i="5"/>
  <c r="B103" i="5"/>
  <c r="F102" i="5"/>
  <c r="D102" i="5"/>
  <c r="B102" i="5"/>
  <c r="F101" i="5"/>
  <c r="D101" i="5"/>
  <c r="B101" i="5"/>
  <c r="F100" i="5"/>
  <c r="D100" i="5"/>
  <c r="B100" i="5"/>
  <c r="F99" i="5"/>
  <c r="D99" i="5"/>
  <c r="B99" i="5"/>
  <c r="F98" i="5"/>
  <c r="D98" i="5"/>
  <c r="B98" i="5"/>
  <c r="F97" i="5"/>
  <c r="D97" i="5"/>
  <c r="B97" i="5"/>
  <c r="F96" i="5"/>
  <c r="D96" i="5"/>
  <c r="B96" i="5"/>
  <c r="F95" i="5"/>
  <c r="D95" i="5"/>
  <c r="B95" i="5"/>
  <c r="F94" i="5"/>
  <c r="D94" i="5"/>
  <c r="B94" i="5"/>
  <c r="F93" i="5"/>
  <c r="D93" i="5"/>
  <c r="B93" i="5"/>
  <c r="F92" i="5"/>
  <c r="D92" i="5"/>
  <c r="B92" i="5"/>
  <c r="F91" i="5"/>
  <c r="D91" i="5"/>
  <c r="B91" i="5"/>
  <c r="F90" i="5"/>
  <c r="D90" i="5"/>
  <c r="B90" i="5"/>
  <c r="F89" i="5"/>
  <c r="D89" i="5"/>
  <c r="B89" i="5"/>
  <c r="F88" i="5"/>
  <c r="D88" i="5"/>
  <c r="B88" i="5"/>
  <c r="F87" i="5"/>
  <c r="D87" i="5"/>
  <c r="B87" i="5"/>
  <c r="F86" i="5"/>
  <c r="D86" i="5"/>
  <c r="B86" i="5"/>
  <c r="F85" i="5"/>
  <c r="D85" i="5"/>
  <c r="B85" i="5"/>
  <c r="F84" i="5"/>
  <c r="D84" i="5"/>
  <c r="B84" i="5"/>
  <c r="F83" i="5"/>
  <c r="D83" i="5"/>
  <c r="B83" i="5"/>
  <c r="F82" i="5"/>
  <c r="D82" i="5"/>
  <c r="B82" i="5"/>
  <c r="F81" i="5"/>
  <c r="D81" i="5"/>
  <c r="B81" i="5"/>
  <c r="F80" i="5"/>
  <c r="D80" i="5"/>
  <c r="B80" i="5"/>
  <c r="F79" i="5"/>
  <c r="D79" i="5"/>
  <c r="B79" i="5"/>
  <c r="F78" i="5"/>
  <c r="D78" i="5"/>
  <c r="B78" i="5"/>
  <c r="F77" i="5"/>
  <c r="D77" i="5"/>
  <c r="B77" i="5"/>
  <c r="F76" i="5"/>
  <c r="D76" i="5"/>
  <c r="B76" i="5"/>
  <c r="F75" i="5"/>
  <c r="D75" i="5"/>
  <c r="B75" i="5"/>
  <c r="F74" i="5"/>
  <c r="D74" i="5"/>
  <c r="B74" i="5"/>
  <c r="F73" i="5"/>
  <c r="D73" i="5"/>
  <c r="B73" i="5"/>
  <c r="F72" i="5"/>
  <c r="D72" i="5"/>
  <c r="B72" i="5"/>
  <c r="F71" i="5"/>
  <c r="D71" i="5"/>
  <c r="B71" i="5"/>
  <c r="F70" i="5"/>
  <c r="D70" i="5"/>
  <c r="B70" i="5"/>
  <c r="F69" i="5"/>
  <c r="D69" i="5"/>
  <c r="B69" i="5"/>
  <c r="F68" i="5"/>
  <c r="D68" i="5"/>
  <c r="B68" i="5"/>
  <c r="F67" i="5"/>
  <c r="D67" i="5"/>
  <c r="B67" i="5"/>
  <c r="F66" i="5"/>
  <c r="D66" i="5"/>
  <c r="B66" i="5"/>
  <c r="F65" i="5"/>
  <c r="D65" i="5"/>
  <c r="B65" i="5"/>
  <c r="F64" i="5"/>
  <c r="D64" i="5"/>
  <c r="B64" i="5"/>
  <c r="F63" i="5"/>
  <c r="D63" i="5"/>
  <c r="B63" i="5"/>
  <c r="F62" i="5"/>
  <c r="D62" i="5"/>
  <c r="B62" i="5"/>
  <c r="F61" i="5"/>
  <c r="D61" i="5"/>
  <c r="B61" i="5"/>
  <c r="F60" i="5"/>
  <c r="D60" i="5"/>
  <c r="B60" i="5"/>
  <c r="F59" i="5"/>
  <c r="D59" i="5"/>
  <c r="B59" i="5"/>
  <c r="F58" i="5"/>
  <c r="D58" i="5"/>
  <c r="B58" i="5"/>
  <c r="F57" i="5"/>
  <c r="D57" i="5"/>
  <c r="B57" i="5"/>
  <c r="F56" i="5"/>
  <c r="D56" i="5"/>
  <c r="B56" i="5"/>
  <c r="F55" i="5"/>
  <c r="D55" i="5"/>
  <c r="B55" i="5"/>
  <c r="F54" i="5"/>
  <c r="D54" i="5"/>
  <c r="B54" i="5"/>
  <c r="F53" i="5"/>
  <c r="D53" i="5"/>
  <c r="B53" i="5"/>
  <c r="F52" i="5"/>
  <c r="D52" i="5"/>
  <c r="B52" i="5"/>
  <c r="F51" i="5"/>
  <c r="D51" i="5"/>
  <c r="B51" i="5"/>
  <c r="F50" i="5"/>
  <c r="D50" i="5"/>
  <c r="B50" i="5"/>
  <c r="F49" i="5"/>
  <c r="D49" i="5"/>
  <c r="B49" i="5"/>
  <c r="F48" i="5"/>
  <c r="D48" i="5"/>
  <c r="B48" i="5"/>
  <c r="F47" i="5"/>
  <c r="D47" i="5"/>
  <c r="B47" i="5"/>
  <c r="F46" i="5"/>
  <c r="D46" i="5"/>
  <c r="B46" i="5"/>
  <c r="F45" i="5"/>
  <c r="D45" i="5"/>
  <c r="B45" i="5"/>
  <c r="F44" i="5"/>
  <c r="D44" i="5"/>
  <c r="B44" i="5"/>
  <c r="F43" i="5"/>
  <c r="D43" i="5"/>
  <c r="B43" i="5"/>
  <c r="F42" i="5"/>
  <c r="D42" i="5"/>
  <c r="B42" i="5"/>
  <c r="F41" i="5"/>
  <c r="D41" i="5"/>
  <c r="B41" i="5"/>
  <c r="F40" i="5"/>
  <c r="D40" i="5"/>
  <c r="B40" i="5"/>
  <c r="F39" i="5"/>
  <c r="D39" i="5"/>
  <c r="B39" i="5"/>
  <c r="F38" i="5"/>
  <c r="D38" i="5"/>
  <c r="B38" i="5"/>
  <c r="F37" i="5"/>
  <c r="D37" i="5"/>
  <c r="B37" i="5"/>
  <c r="F36" i="5"/>
  <c r="D36" i="5"/>
  <c r="B36" i="5"/>
  <c r="F35" i="5"/>
  <c r="D35" i="5"/>
  <c r="B35" i="5"/>
  <c r="F34" i="5"/>
  <c r="D34" i="5"/>
  <c r="B34" i="5"/>
  <c r="F33" i="5"/>
  <c r="D33" i="5"/>
  <c r="B33" i="5"/>
  <c r="F32" i="5"/>
  <c r="D32" i="5"/>
  <c r="B32" i="5"/>
  <c r="F31" i="5"/>
  <c r="D31" i="5"/>
  <c r="B31" i="5"/>
  <c r="F30" i="5"/>
  <c r="D30" i="5"/>
  <c r="B30" i="5"/>
  <c r="F29" i="5"/>
  <c r="D29" i="5"/>
  <c r="B29" i="5"/>
  <c r="F28" i="5"/>
  <c r="D28" i="5"/>
  <c r="B28" i="5"/>
  <c r="F27" i="5"/>
  <c r="D27" i="5"/>
  <c r="B27" i="5"/>
  <c r="F26" i="5"/>
  <c r="D26" i="5"/>
  <c r="B26" i="5"/>
  <c r="F25" i="5"/>
  <c r="D25" i="5"/>
  <c r="B25" i="5"/>
  <c r="F24" i="5"/>
  <c r="D24" i="5"/>
  <c r="B24" i="5"/>
  <c r="F23" i="5"/>
  <c r="D23" i="5"/>
  <c r="B23" i="5"/>
  <c r="F22" i="5"/>
  <c r="D22" i="5"/>
  <c r="B22" i="5"/>
  <c r="F21" i="5"/>
  <c r="D21" i="5"/>
  <c r="B21" i="5"/>
  <c r="F20" i="5"/>
  <c r="D20" i="5"/>
  <c r="B20" i="5"/>
  <c r="F19" i="5"/>
  <c r="D19" i="5"/>
  <c r="B19" i="5"/>
  <c r="F18" i="5"/>
  <c r="D18" i="5"/>
  <c r="B18" i="5"/>
  <c r="F17" i="5"/>
  <c r="D17" i="5"/>
  <c r="B17" i="5"/>
  <c r="F16" i="5"/>
  <c r="E100" i="5"/>
  <c r="A100" i="5"/>
  <c r="C99" i="5"/>
  <c r="E98" i="5"/>
  <c r="A98" i="5"/>
  <c r="C97" i="5"/>
  <c r="E96" i="5"/>
  <c r="A96" i="5"/>
  <c r="C95" i="5"/>
  <c r="E94" i="5"/>
  <c r="A94" i="5"/>
  <c r="C93" i="5"/>
  <c r="E92" i="5"/>
  <c r="A92" i="5"/>
  <c r="C91" i="5"/>
  <c r="E90" i="5"/>
  <c r="A90" i="5"/>
  <c r="C89" i="5"/>
  <c r="E88" i="5"/>
  <c r="A88" i="5"/>
  <c r="C87" i="5"/>
  <c r="E86" i="5"/>
  <c r="A86" i="5"/>
  <c r="C85" i="5"/>
  <c r="E84" i="5"/>
  <c r="A84" i="5"/>
  <c r="C83" i="5"/>
  <c r="E82" i="5"/>
  <c r="A82" i="5"/>
  <c r="C81" i="5"/>
  <c r="E80" i="5"/>
  <c r="A80" i="5"/>
  <c r="C79" i="5"/>
  <c r="E78" i="5"/>
  <c r="A78" i="5"/>
  <c r="C77" i="5"/>
  <c r="E76" i="5"/>
  <c r="A76" i="5"/>
  <c r="C75" i="5"/>
  <c r="E74" i="5"/>
  <c r="A74" i="5"/>
  <c r="C73" i="5"/>
  <c r="E72" i="5"/>
  <c r="A72" i="5"/>
  <c r="C71" i="5"/>
  <c r="E70" i="5"/>
  <c r="A70" i="5"/>
  <c r="C69" i="5"/>
  <c r="E68" i="5"/>
  <c r="A68" i="5"/>
  <c r="C67" i="5"/>
  <c r="E66" i="5"/>
  <c r="A66" i="5"/>
  <c r="C65" i="5"/>
  <c r="E64" i="5"/>
  <c r="A64" i="5"/>
  <c r="C63" i="5"/>
  <c r="E62" i="5"/>
  <c r="A62" i="5"/>
  <c r="C61" i="5"/>
  <c r="E60" i="5"/>
  <c r="A60" i="5"/>
  <c r="C59" i="5"/>
  <c r="E58" i="5"/>
  <c r="A58" i="5"/>
  <c r="C57" i="5"/>
  <c r="E56" i="5"/>
  <c r="A56" i="5"/>
  <c r="C55" i="5"/>
  <c r="E54" i="5"/>
  <c r="A54" i="5"/>
  <c r="C53" i="5"/>
  <c r="E52" i="5"/>
  <c r="A52" i="5"/>
  <c r="C51" i="5"/>
  <c r="E50" i="5"/>
  <c r="A50" i="5"/>
  <c r="C49" i="5"/>
  <c r="E48" i="5"/>
  <c r="A48" i="5"/>
  <c r="C47" i="5"/>
  <c r="E46" i="5"/>
  <c r="A46" i="5"/>
  <c r="C45" i="5"/>
  <c r="E44" i="5"/>
  <c r="A44" i="5"/>
  <c r="C43" i="5"/>
  <c r="E42" i="5"/>
  <c r="A42" i="5"/>
  <c r="C41" i="5"/>
  <c r="E40" i="5"/>
  <c r="A40" i="5"/>
  <c r="C39" i="5"/>
  <c r="E38" i="5"/>
  <c r="A38" i="5"/>
  <c r="C37" i="5"/>
  <c r="E36" i="5"/>
  <c r="A36" i="5"/>
  <c r="C35" i="5"/>
  <c r="E34" i="5"/>
  <c r="A34" i="5"/>
  <c r="C33" i="5"/>
  <c r="E32" i="5"/>
  <c r="A32" i="5"/>
  <c r="C31" i="5"/>
  <c r="E30" i="5"/>
  <c r="A30" i="5"/>
  <c r="C29" i="5"/>
  <c r="E28" i="5"/>
  <c r="A28" i="5"/>
  <c r="C27" i="5"/>
  <c r="E26" i="5"/>
  <c r="A26" i="5"/>
  <c r="C25" i="5"/>
  <c r="E24" i="5"/>
  <c r="A24" i="5"/>
  <c r="C23" i="5"/>
  <c r="E22" i="5"/>
  <c r="A22" i="5"/>
  <c r="C21" i="5"/>
  <c r="E20" i="5"/>
  <c r="A20" i="5"/>
  <c r="C19" i="5"/>
  <c r="E18" i="5"/>
  <c r="A18" i="5"/>
  <c r="C17" i="5"/>
  <c r="E16" i="5"/>
  <c r="C16" i="5"/>
  <c r="A16" i="5"/>
  <c r="E15" i="5"/>
  <c r="C15" i="5"/>
  <c r="A15" i="5"/>
  <c r="F5" i="5"/>
  <c r="C100" i="5"/>
  <c r="E99" i="5"/>
  <c r="A99" i="5"/>
  <c r="C98" i="5"/>
  <c r="E97" i="5"/>
  <c r="A97" i="5"/>
  <c r="C96" i="5"/>
  <c r="E95" i="5"/>
  <c r="A95" i="5"/>
  <c r="C94" i="5"/>
  <c r="E93" i="5"/>
  <c r="A93" i="5"/>
  <c r="C92" i="5"/>
  <c r="E91" i="5"/>
  <c r="A91" i="5"/>
  <c r="C90" i="5"/>
  <c r="E89" i="5"/>
  <c r="A89" i="5"/>
  <c r="C88" i="5"/>
  <c r="E87" i="5"/>
  <c r="A87" i="5"/>
  <c r="C86" i="5"/>
  <c r="E85" i="5"/>
  <c r="A85" i="5"/>
  <c r="C84" i="5"/>
  <c r="E83" i="5"/>
  <c r="A83" i="5"/>
  <c r="C82" i="5"/>
  <c r="E81" i="5"/>
  <c r="A81" i="5"/>
  <c r="C80" i="5"/>
  <c r="E79" i="5"/>
  <c r="A79" i="5"/>
  <c r="C78" i="5"/>
  <c r="E77" i="5"/>
  <c r="A77" i="5"/>
  <c r="C76" i="5"/>
  <c r="E75" i="5"/>
  <c r="A75" i="5"/>
  <c r="C74" i="5"/>
  <c r="E73" i="5"/>
  <c r="A73" i="5"/>
  <c r="C72" i="5"/>
  <c r="E71" i="5"/>
  <c r="A71" i="5"/>
  <c r="C70" i="5"/>
  <c r="E69" i="5"/>
  <c r="A69" i="5"/>
  <c r="C68" i="5"/>
  <c r="E67" i="5"/>
  <c r="A67" i="5"/>
  <c r="C66" i="5"/>
  <c r="E65" i="5"/>
  <c r="A65" i="5"/>
  <c r="C64" i="5"/>
  <c r="E63" i="5"/>
  <c r="A63" i="5"/>
  <c r="C62" i="5"/>
  <c r="E61" i="5"/>
  <c r="A61" i="5"/>
  <c r="C60" i="5"/>
  <c r="E59" i="5"/>
  <c r="A59" i="5"/>
  <c r="C58" i="5"/>
  <c r="E57" i="5"/>
  <c r="A57" i="5"/>
  <c r="C56" i="5"/>
  <c r="E55" i="5"/>
  <c r="A55" i="5"/>
  <c r="C54" i="5"/>
  <c r="E53" i="5"/>
  <c r="A53" i="5"/>
  <c r="C52" i="5"/>
  <c r="E51" i="5"/>
  <c r="A51" i="5"/>
  <c r="C50" i="5"/>
  <c r="E49" i="5"/>
  <c r="A49" i="5"/>
  <c r="C48" i="5"/>
  <c r="E47" i="5"/>
  <c r="A47" i="5"/>
  <c r="C46" i="5"/>
  <c r="E45" i="5"/>
  <c r="A45" i="5"/>
  <c r="C44" i="5"/>
  <c r="E43" i="5"/>
  <c r="A43" i="5"/>
  <c r="C42" i="5"/>
  <c r="E41" i="5"/>
  <c r="A41" i="5"/>
  <c r="C40" i="5"/>
  <c r="E39" i="5"/>
  <c r="A39" i="5"/>
  <c r="C38" i="5"/>
  <c r="E37" i="5"/>
  <c r="A37" i="5"/>
  <c r="C36" i="5"/>
  <c r="E35" i="5"/>
  <c r="A35" i="5"/>
  <c r="C34" i="5"/>
  <c r="E33" i="5"/>
  <c r="A33" i="5"/>
  <c r="C32" i="5"/>
  <c r="E31" i="5"/>
  <c r="A31" i="5"/>
  <c r="C30" i="5"/>
  <c r="E29" i="5"/>
  <c r="A29" i="5"/>
  <c r="C28" i="5"/>
  <c r="E27" i="5"/>
  <c r="A27" i="5"/>
  <c r="C26" i="5"/>
  <c r="E25" i="5"/>
  <c r="A25" i="5"/>
  <c r="C24" i="5"/>
  <c r="E23" i="5"/>
  <c r="A23" i="5"/>
  <c r="C22" i="5"/>
  <c r="E21" i="5"/>
  <c r="A21" i="5"/>
  <c r="C20" i="5"/>
  <c r="E19" i="5"/>
  <c r="A19" i="5"/>
  <c r="C18" i="5"/>
  <c r="E17" i="5"/>
  <c r="A17" i="5"/>
  <c r="D16" i="5"/>
  <c r="B16" i="5"/>
  <c r="F15" i="5"/>
  <c r="D15" i="5"/>
  <c r="B15" i="5"/>
  <c r="F3" i="5"/>
  <c r="I5" i="4"/>
  <c r="O287" i="4"/>
  <c r="O285" i="4"/>
  <c r="I11" i="3"/>
  <c r="B25" i="1" s="1"/>
  <c r="A16" i="4" l="1"/>
  <c r="A18" i="4"/>
  <c r="A20" i="4"/>
  <c r="A22" i="4"/>
  <c r="A24" i="4"/>
  <c r="A26" i="4"/>
  <c r="A28" i="4"/>
  <c r="A30" i="4"/>
  <c r="A32" i="4"/>
  <c r="A34" i="4"/>
  <c r="A36" i="4"/>
  <c r="A38" i="4"/>
  <c r="A40" i="4"/>
  <c r="A42" i="4"/>
  <c r="A44" i="4"/>
  <c r="A46" i="4"/>
  <c r="A48" i="4"/>
  <c r="A50" i="4"/>
  <c r="A52" i="4"/>
  <c r="A54" i="4"/>
  <c r="A56" i="4"/>
  <c r="A60" i="4"/>
  <c r="A62" i="4"/>
  <c r="A64" i="4"/>
  <c r="A68" i="4"/>
  <c r="A72" i="4"/>
  <c r="A74" i="4"/>
  <c r="A78" i="4"/>
  <c r="A82" i="4"/>
  <c r="A88" i="4"/>
  <c r="A92" i="4"/>
  <c r="A96" i="4"/>
  <c r="A102" i="4"/>
  <c r="A106" i="4"/>
  <c r="A110" i="4"/>
  <c r="A116" i="4"/>
  <c r="A120" i="4"/>
  <c r="A128" i="4"/>
  <c r="A132" i="4"/>
  <c r="A136" i="4"/>
  <c r="A140" i="4"/>
  <c r="A146" i="4"/>
  <c r="A150" i="4"/>
  <c r="A154" i="4"/>
  <c r="A158" i="4"/>
  <c r="A164" i="4"/>
  <c r="A168" i="4"/>
  <c r="A172" i="4"/>
  <c r="A178" i="4"/>
  <c r="A182" i="4"/>
  <c r="A186" i="4"/>
  <c r="A190" i="4"/>
  <c r="A194" i="4"/>
  <c r="A200" i="4"/>
  <c r="A204" i="4"/>
  <c r="A208" i="4"/>
  <c r="A214" i="4"/>
  <c r="A218" i="4"/>
  <c r="A222" i="4"/>
  <c r="A226" i="4"/>
  <c r="A232" i="4"/>
  <c r="A236" i="4"/>
  <c r="A238" i="4"/>
  <c r="A244" i="4"/>
  <c r="A248" i="4"/>
  <c r="A252" i="4"/>
  <c r="A256" i="4"/>
  <c r="A262" i="4"/>
  <c r="A266" i="4"/>
  <c r="A270" i="4"/>
  <c r="A274" i="4"/>
  <c r="A280" i="4"/>
  <c r="A284" i="4"/>
  <c r="A288" i="4"/>
  <c r="A294" i="4"/>
  <c r="A298" i="4"/>
  <c r="A302" i="4"/>
  <c r="A17" i="4"/>
  <c r="A19" i="4"/>
  <c r="A21" i="4"/>
  <c r="A23" i="4"/>
  <c r="A25" i="4"/>
  <c r="A27" i="4"/>
  <c r="A29" i="4"/>
  <c r="A31" i="4"/>
  <c r="A33" i="4"/>
  <c r="A35" i="4"/>
  <c r="A37" i="4"/>
  <c r="A39" i="4"/>
  <c r="A41" i="4"/>
  <c r="A43" i="4"/>
  <c r="A45" i="4"/>
  <c r="A47" i="4"/>
  <c r="A49" i="4"/>
  <c r="A51" i="4"/>
  <c r="A53" i="4"/>
  <c r="A55" i="4"/>
  <c r="A57" i="4"/>
  <c r="A59" i="4"/>
  <c r="A61" i="4"/>
  <c r="A63" i="4"/>
  <c r="A65" i="4"/>
  <c r="A67" i="4"/>
  <c r="A69" i="4"/>
  <c r="A71" i="4"/>
  <c r="A73" i="4"/>
  <c r="A75" i="4"/>
  <c r="A77" i="4"/>
  <c r="A79" i="4"/>
  <c r="A81" i="4"/>
  <c r="A83" i="4"/>
  <c r="A85" i="4"/>
  <c r="A87" i="4"/>
  <c r="A89" i="4"/>
  <c r="A91" i="4"/>
  <c r="A93" i="4"/>
  <c r="A95" i="4"/>
  <c r="A97" i="4"/>
  <c r="A99" i="4"/>
  <c r="A101" i="4"/>
  <c r="A103" i="4"/>
  <c r="A105" i="4"/>
  <c r="A107" i="4"/>
  <c r="A109" i="4"/>
  <c r="A111" i="4"/>
  <c r="A113" i="4"/>
  <c r="A115" i="4"/>
  <c r="A117" i="4"/>
  <c r="A119" i="4"/>
  <c r="A121" i="4"/>
  <c r="A123" i="4"/>
  <c r="A125" i="4"/>
  <c r="A127" i="4"/>
  <c r="A129" i="4"/>
  <c r="A131" i="4"/>
  <c r="A133" i="4"/>
  <c r="A135" i="4"/>
  <c r="A137" i="4"/>
  <c r="A139" i="4"/>
  <c r="A141" i="4"/>
  <c r="A143" i="4"/>
  <c r="A145" i="4"/>
  <c r="A147" i="4"/>
  <c r="A149" i="4"/>
  <c r="A151" i="4"/>
  <c r="A153" i="4"/>
  <c r="A155" i="4"/>
  <c r="A157" i="4"/>
  <c r="A159" i="4"/>
  <c r="A161" i="4"/>
  <c r="A163" i="4"/>
  <c r="A165" i="4"/>
  <c r="A167" i="4"/>
  <c r="A169" i="4"/>
  <c r="A171" i="4"/>
  <c r="A173" i="4"/>
  <c r="A175" i="4"/>
  <c r="A177" i="4"/>
  <c r="A179" i="4"/>
  <c r="A181" i="4"/>
  <c r="A183" i="4"/>
  <c r="A185" i="4"/>
  <c r="A187" i="4"/>
  <c r="A189" i="4"/>
  <c r="A191" i="4"/>
  <c r="A193" i="4"/>
  <c r="A195" i="4"/>
  <c r="A197" i="4"/>
  <c r="A199" i="4"/>
  <c r="A201" i="4"/>
  <c r="A203" i="4"/>
  <c r="A205" i="4"/>
  <c r="A207" i="4"/>
  <c r="A209" i="4"/>
  <c r="A211" i="4"/>
  <c r="A213" i="4"/>
  <c r="A215" i="4"/>
  <c r="A217" i="4"/>
  <c r="A219" i="4"/>
  <c r="A221" i="4"/>
  <c r="A223" i="4"/>
  <c r="A225" i="4"/>
  <c r="A227" i="4"/>
  <c r="A229" i="4"/>
  <c r="A231" i="4"/>
  <c r="A233" i="4"/>
  <c r="A235" i="4"/>
  <c r="A237" i="4"/>
  <c r="A239" i="4"/>
  <c r="A241" i="4"/>
  <c r="A243" i="4"/>
  <c r="A245" i="4"/>
  <c r="A247" i="4"/>
  <c r="A249" i="4"/>
  <c r="A251" i="4"/>
  <c r="A253" i="4"/>
  <c r="A255" i="4"/>
  <c r="A257" i="4"/>
  <c r="A259" i="4"/>
  <c r="A261" i="4"/>
  <c r="A263" i="4"/>
  <c r="A265" i="4"/>
  <c r="A267" i="4"/>
  <c r="A269" i="4"/>
  <c r="A271" i="4"/>
  <c r="A273" i="4"/>
  <c r="A275" i="4"/>
  <c r="A277" i="4"/>
  <c r="A279" i="4"/>
  <c r="A281" i="4"/>
  <c r="A283" i="4"/>
  <c r="A285" i="4"/>
  <c r="A287" i="4"/>
  <c r="A289" i="4"/>
  <c r="A291" i="4"/>
  <c r="A293" i="4"/>
  <c r="A295" i="4"/>
  <c r="A297" i="4"/>
  <c r="A299" i="4"/>
  <c r="A301" i="4"/>
  <c r="A15" i="4"/>
  <c r="A58" i="4"/>
  <c r="A66" i="4"/>
  <c r="A70" i="4"/>
  <c r="A76" i="4"/>
  <c r="A80" i="4"/>
  <c r="A84" i="4"/>
  <c r="A86" i="4"/>
  <c r="A90" i="4"/>
  <c r="A94" i="4"/>
  <c r="A98" i="4"/>
  <c r="A100" i="4"/>
  <c r="A104" i="4"/>
  <c r="A108" i="4"/>
  <c r="A112" i="4"/>
  <c r="A114" i="4"/>
  <c r="A118" i="4"/>
  <c r="A122" i="4"/>
  <c r="A124" i="4"/>
  <c r="A126" i="4"/>
  <c r="A130" i="4"/>
  <c r="A134" i="4"/>
  <c r="A138" i="4"/>
  <c r="A142" i="4"/>
  <c r="A144" i="4"/>
  <c r="A148" i="4"/>
  <c r="A152" i="4"/>
  <c r="A156" i="4"/>
  <c r="A160" i="4"/>
  <c r="A162" i="4"/>
  <c r="A166" i="4"/>
  <c r="A170" i="4"/>
  <c r="A174" i="4"/>
  <c r="A176" i="4"/>
  <c r="A180" i="4"/>
  <c r="A184" i="4"/>
  <c r="A188" i="4"/>
  <c r="A192" i="4"/>
  <c r="A196" i="4"/>
  <c r="A198" i="4"/>
  <c r="A202" i="4"/>
  <c r="A206" i="4"/>
  <c r="A210" i="4"/>
  <c r="A212" i="4"/>
  <c r="A216" i="4"/>
  <c r="A220" i="4"/>
  <c r="A224" i="4"/>
  <c r="A228" i="4"/>
  <c r="A230" i="4"/>
  <c r="A234" i="4"/>
  <c r="A240" i="4"/>
  <c r="A242" i="4"/>
  <c r="A246" i="4"/>
  <c r="A250" i="4"/>
  <c r="A254" i="4"/>
  <c r="A258" i="4"/>
  <c r="A260" i="4"/>
  <c r="A264" i="4"/>
  <c r="A268" i="4"/>
  <c r="A272" i="4"/>
  <c r="A276" i="4"/>
  <c r="A278" i="4"/>
  <c r="A282" i="4"/>
  <c r="A286" i="4"/>
  <c r="A290" i="4"/>
  <c r="A292" i="4"/>
  <c r="A296" i="4"/>
  <c r="A300" i="4"/>
  <c r="F7" i="5"/>
  <c r="F302" i="4"/>
  <c r="D302" i="4"/>
  <c r="B302" i="4"/>
  <c r="E301" i="4"/>
  <c r="C301" i="4"/>
  <c r="F300" i="4"/>
  <c r="D300" i="4"/>
  <c r="B300" i="4"/>
  <c r="E299" i="4"/>
  <c r="C299" i="4"/>
  <c r="F298" i="4"/>
  <c r="D298" i="4"/>
  <c r="B298" i="4"/>
  <c r="E297" i="4"/>
  <c r="C297" i="4"/>
  <c r="F296" i="4"/>
  <c r="D296" i="4"/>
  <c r="B296" i="4"/>
  <c r="E295" i="4"/>
  <c r="C295" i="4"/>
  <c r="F294" i="4"/>
  <c r="D294" i="4"/>
  <c r="B294" i="4"/>
  <c r="E293" i="4"/>
  <c r="C293" i="4"/>
  <c r="F292" i="4"/>
  <c r="D292" i="4"/>
  <c r="B292" i="4"/>
  <c r="F291" i="4"/>
  <c r="D291" i="4"/>
  <c r="B291" i="4"/>
  <c r="E290" i="4"/>
  <c r="C290" i="4"/>
  <c r="E302" i="4"/>
  <c r="C302" i="4"/>
  <c r="F301" i="4"/>
  <c r="D301" i="4"/>
  <c r="B301" i="4"/>
  <c r="E300" i="4"/>
  <c r="C300" i="4"/>
  <c r="F299" i="4"/>
  <c r="D299" i="4"/>
  <c r="B299" i="4"/>
  <c r="E298" i="4"/>
  <c r="C298" i="4"/>
  <c r="F297" i="4"/>
  <c r="D297" i="4"/>
  <c r="B297" i="4"/>
  <c r="E296" i="4"/>
  <c r="C296" i="4"/>
  <c r="F295" i="4"/>
  <c r="D295" i="4"/>
  <c r="B295" i="4"/>
  <c r="E294" i="4"/>
  <c r="C294" i="4"/>
  <c r="F293" i="4"/>
  <c r="D293" i="4"/>
  <c r="B293" i="4"/>
  <c r="E292" i="4"/>
  <c r="C292" i="4"/>
  <c r="E291" i="4"/>
  <c r="C291" i="4"/>
  <c r="F290" i="4"/>
  <c r="D290" i="4"/>
  <c r="B290" i="4"/>
  <c r="F289" i="4"/>
  <c r="D289" i="4"/>
  <c r="B289" i="4"/>
  <c r="E288" i="4"/>
  <c r="C288" i="4"/>
  <c r="E287" i="4"/>
  <c r="C287" i="4"/>
  <c r="F286" i="4"/>
  <c r="D286" i="4"/>
  <c r="B286" i="4"/>
  <c r="F285" i="4"/>
  <c r="D285" i="4"/>
  <c r="B285" i="4"/>
  <c r="E284" i="4"/>
  <c r="C284" i="4"/>
  <c r="F283" i="4"/>
  <c r="D283" i="4"/>
  <c r="B283" i="4"/>
  <c r="E282" i="4"/>
  <c r="C282" i="4"/>
  <c r="F281" i="4"/>
  <c r="D281" i="4"/>
  <c r="B281" i="4"/>
  <c r="E280" i="4"/>
  <c r="C280" i="4"/>
  <c r="F279" i="4"/>
  <c r="D279" i="4"/>
  <c r="B279" i="4"/>
  <c r="E278" i="4"/>
  <c r="C278" i="4"/>
  <c r="F277" i="4"/>
  <c r="D277" i="4"/>
  <c r="B277" i="4"/>
  <c r="E276" i="4"/>
  <c r="C276" i="4"/>
  <c r="F275" i="4"/>
  <c r="D275" i="4"/>
  <c r="B275" i="4"/>
  <c r="E274" i="4"/>
  <c r="C274" i="4"/>
  <c r="F273" i="4"/>
  <c r="D273" i="4"/>
  <c r="B273" i="4"/>
  <c r="E272" i="4"/>
  <c r="C272" i="4"/>
  <c r="F271" i="4"/>
  <c r="D271" i="4"/>
  <c r="B271" i="4"/>
  <c r="E270" i="4"/>
  <c r="C270" i="4"/>
  <c r="F269" i="4"/>
  <c r="C289" i="4"/>
  <c r="D288" i="4"/>
  <c r="F287" i="4"/>
  <c r="B287" i="4"/>
  <c r="C286" i="4"/>
  <c r="E285" i="4"/>
  <c r="F284" i="4"/>
  <c r="B284" i="4"/>
  <c r="C283" i="4"/>
  <c r="D282" i="4"/>
  <c r="E281" i="4"/>
  <c r="F280" i="4"/>
  <c r="B280" i="4"/>
  <c r="C279" i="4"/>
  <c r="D278" i="4"/>
  <c r="E277" i="4"/>
  <c r="F276" i="4"/>
  <c r="B276" i="4"/>
  <c r="C275" i="4"/>
  <c r="D274" i="4"/>
  <c r="E273" i="4"/>
  <c r="F272" i="4"/>
  <c r="B272" i="4"/>
  <c r="C271" i="4"/>
  <c r="D270" i="4"/>
  <c r="E269" i="4"/>
  <c r="C269" i="4"/>
  <c r="F268" i="4"/>
  <c r="D268" i="4"/>
  <c r="B268" i="4"/>
  <c r="E267" i="4"/>
  <c r="C267" i="4"/>
  <c r="F266" i="4"/>
  <c r="D266" i="4"/>
  <c r="B266" i="4"/>
  <c r="E265" i="4"/>
  <c r="C265" i="4"/>
  <c r="F264" i="4"/>
  <c r="D264" i="4"/>
  <c r="B264" i="4"/>
  <c r="E263" i="4"/>
  <c r="C263" i="4"/>
  <c r="F262" i="4"/>
  <c r="D262" i="4"/>
  <c r="B262" i="4"/>
  <c r="E261" i="4"/>
  <c r="C261" i="4"/>
  <c r="F260" i="4"/>
  <c r="D260" i="4"/>
  <c r="B260" i="4"/>
  <c r="E259" i="4"/>
  <c r="C259" i="4"/>
  <c r="F258" i="4"/>
  <c r="D258" i="4"/>
  <c r="B258" i="4"/>
  <c r="E257" i="4"/>
  <c r="C257" i="4"/>
  <c r="F256" i="4"/>
  <c r="D256" i="4"/>
  <c r="B256" i="4"/>
  <c r="E255" i="4"/>
  <c r="C255" i="4"/>
  <c r="F254" i="4"/>
  <c r="D254" i="4"/>
  <c r="B254" i="4"/>
  <c r="E253" i="4"/>
  <c r="C253" i="4"/>
  <c r="F252" i="4"/>
  <c r="D252" i="4"/>
  <c r="B252" i="4"/>
  <c r="E251" i="4"/>
  <c r="C251" i="4"/>
  <c r="F250" i="4"/>
  <c r="D250" i="4"/>
  <c r="B250" i="4"/>
  <c r="E249" i="4"/>
  <c r="C249" i="4"/>
  <c r="F248" i="4"/>
  <c r="D248" i="4"/>
  <c r="B248" i="4"/>
  <c r="E247" i="4"/>
  <c r="C247" i="4"/>
  <c r="F246" i="4"/>
  <c r="E289" i="4"/>
  <c r="F288" i="4"/>
  <c r="B288" i="4"/>
  <c r="D287" i="4"/>
  <c r="E286" i="4"/>
  <c r="C285" i="4"/>
  <c r="D284" i="4"/>
  <c r="E283" i="4"/>
  <c r="F282" i="4"/>
  <c r="B282" i="4"/>
  <c r="C281" i="4"/>
  <c r="D280" i="4"/>
  <c r="E279" i="4"/>
  <c r="F278" i="4"/>
  <c r="B278" i="4"/>
  <c r="C277" i="4"/>
  <c r="D276" i="4"/>
  <c r="E275" i="4"/>
  <c r="F274" i="4"/>
  <c r="B274" i="4"/>
  <c r="C273" i="4"/>
  <c r="D272" i="4"/>
  <c r="E271" i="4"/>
  <c r="F270" i="4"/>
  <c r="B270" i="4"/>
  <c r="D269" i="4"/>
  <c r="B269" i="4"/>
  <c r="E268" i="4"/>
  <c r="C268" i="4"/>
  <c r="F267" i="4"/>
  <c r="D267" i="4"/>
  <c r="B267" i="4"/>
  <c r="E266" i="4"/>
  <c r="C266" i="4"/>
  <c r="F265" i="4"/>
  <c r="D265" i="4"/>
  <c r="B265" i="4"/>
  <c r="E264" i="4"/>
  <c r="C264" i="4"/>
  <c r="F263" i="4"/>
  <c r="D263" i="4"/>
  <c r="B263" i="4"/>
  <c r="E262" i="4"/>
  <c r="C262" i="4"/>
  <c r="F261" i="4"/>
  <c r="D261" i="4"/>
  <c r="B261" i="4"/>
  <c r="E260" i="4"/>
  <c r="C260" i="4"/>
  <c r="F259" i="4"/>
  <c r="D259" i="4"/>
  <c r="B259" i="4"/>
  <c r="E258" i="4"/>
  <c r="C258" i="4"/>
  <c r="F257" i="4"/>
  <c r="D257" i="4"/>
  <c r="B257" i="4"/>
  <c r="E256" i="4"/>
  <c r="C256" i="4"/>
  <c r="F255" i="4"/>
  <c r="D255" i="4"/>
  <c r="B255" i="4"/>
  <c r="E254" i="4"/>
  <c r="C254" i="4"/>
  <c r="F253" i="4"/>
  <c r="D253" i="4"/>
  <c r="B253" i="4"/>
  <c r="E252" i="4"/>
  <c r="C252" i="4"/>
  <c r="F251" i="4"/>
  <c r="D251" i="4"/>
  <c r="B251" i="4"/>
  <c r="E250" i="4"/>
  <c r="C250" i="4"/>
  <c r="F249" i="4"/>
  <c r="D249" i="4"/>
  <c r="B249" i="4"/>
  <c r="E248" i="4"/>
  <c r="C248" i="4"/>
  <c r="F247" i="4"/>
  <c r="D247" i="4"/>
  <c r="B247" i="4"/>
  <c r="E246" i="4"/>
  <c r="C246" i="4"/>
  <c r="F245" i="4"/>
  <c r="D245" i="4"/>
  <c r="B245" i="4"/>
  <c r="E244" i="4"/>
  <c r="C244" i="4"/>
  <c r="F243" i="4"/>
  <c r="D243" i="4"/>
  <c r="B243" i="4"/>
  <c r="E242" i="4"/>
  <c r="C242" i="4"/>
  <c r="F241" i="4"/>
  <c r="D241" i="4"/>
  <c r="B241" i="4"/>
  <c r="E240" i="4"/>
  <c r="C240" i="4"/>
  <c r="F239" i="4"/>
  <c r="D239" i="4"/>
  <c r="B239" i="4"/>
  <c r="E238" i="4"/>
  <c r="C238" i="4"/>
  <c r="F237" i="4"/>
  <c r="D237" i="4"/>
  <c r="B237" i="4"/>
  <c r="E236" i="4"/>
  <c r="C236" i="4"/>
  <c r="F235" i="4"/>
  <c r="D235" i="4"/>
  <c r="B235" i="4"/>
  <c r="E234" i="4"/>
  <c r="C234" i="4"/>
  <c r="F233" i="4"/>
  <c r="D233" i="4"/>
  <c r="B233" i="4"/>
  <c r="E232" i="4"/>
  <c r="C232" i="4"/>
  <c r="F231" i="4"/>
  <c r="D231" i="4"/>
  <c r="B231" i="4"/>
  <c r="E230" i="4"/>
  <c r="C230" i="4"/>
  <c r="F229" i="4"/>
  <c r="D229" i="4"/>
  <c r="B229" i="4"/>
  <c r="E228" i="4"/>
  <c r="C228" i="4"/>
  <c r="F227" i="4"/>
  <c r="D227" i="4"/>
  <c r="B227" i="4"/>
  <c r="E226" i="4"/>
  <c r="C226" i="4"/>
  <c r="F225" i="4"/>
  <c r="D225" i="4"/>
  <c r="B225" i="4"/>
  <c r="E224" i="4"/>
  <c r="C224" i="4"/>
  <c r="F223" i="4"/>
  <c r="D223" i="4"/>
  <c r="B223" i="4"/>
  <c r="E222" i="4"/>
  <c r="C222" i="4"/>
  <c r="F221" i="4"/>
  <c r="D221" i="4"/>
  <c r="B221" i="4"/>
  <c r="E220" i="4"/>
  <c r="C220" i="4"/>
  <c r="F219" i="4"/>
  <c r="D219" i="4"/>
  <c r="B219" i="4"/>
  <c r="E218" i="4"/>
  <c r="C218" i="4"/>
  <c r="F217" i="4"/>
  <c r="D217" i="4"/>
  <c r="B217" i="4"/>
  <c r="E216" i="4"/>
  <c r="C216" i="4"/>
  <c r="F215" i="4"/>
  <c r="D215" i="4"/>
  <c r="B215" i="4"/>
  <c r="E214" i="4"/>
  <c r="C214" i="4"/>
  <c r="F213" i="4"/>
  <c r="D213" i="4"/>
  <c r="B213" i="4"/>
  <c r="E212" i="4"/>
  <c r="C212" i="4"/>
  <c r="D246" i="4"/>
  <c r="E245" i="4"/>
  <c r="F244" i="4"/>
  <c r="B244" i="4"/>
  <c r="C243" i="4"/>
  <c r="D242" i="4"/>
  <c r="E241" i="4"/>
  <c r="F240" i="4"/>
  <c r="B240" i="4"/>
  <c r="C239" i="4"/>
  <c r="D238" i="4"/>
  <c r="E237" i="4"/>
  <c r="F236" i="4"/>
  <c r="B236" i="4"/>
  <c r="C235" i="4"/>
  <c r="D234" i="4"/>
  <c r="E233" i="4"/>
  <c r="F232" i="4"/>
  <c r="B232" i="4"/>
  <c r="C231" i="4"/>
  <c r="D230" i="4"/>
  <c r="E229" i="4"/>
  <c r="F228" i="4"/>
  <c r="B228" i="4"/>
  <c r="C227" i="4"/>
  <c r="D226" i="4"/>
  <c r="E225" i="4"/>
  <c r="F224" i="4"/>
  <c r="B224" i="4"/>
  <c r="C223" i="4"/>
  <c r="D222" i="4"/>
  <c r="E221" i="4"/>
  <c r="F220" i="4"/>
  <c r="B220" i="4"/>
  <c r="C219" i="4"/>
  <c r="D218" i="4"/>
  <c r="E217" i="4"/>
  <c r="F216" i="4"/>
  <c r="B216" i="4"/>
  <c r="C215" i="4"/>
  <c r="D214" i="4"/>
  <c r="E213" i="4"/>
  <c r="F212" i="4"/>
  <c r="B212" i="4"/>
  <c r="E211" i="4"/>
  <c r="C211" i="4"/>
  <c r="F210" i="4"/>
  <c r="D210" i="4"/>
  <c r="B210" i="4"/>
  <c r="E209" i="4"/>
  <c r="C209" i="4"/>
  <c r="F208" i="4"/>
  <c r="D208" i="4"/>
  <c r="B208" i="4"/>
  <c r="E207" i="4"/>
  <c r="C207" i="4"/>
  <c r="F206" i="4"/>
  <c r="D206" i="4"/>
  <c r="B206" i="4"/>
  <c r="E205" i="4"/>
  <c r="C205" i="4"/>
  <c r="F204" i="4"/>
  <c r="D204" i="4"/>
  <c r="B204" i="4"/>
  <c r="E203" i="4"/>
  <c r="C203" i="4"/>
  <c r="F202" i="4"/>
  <c r="D202" i="4"/>
  <c r="B202" i="4"/>
  <c r="E201" i="4"/>
  <c r="C201" i="4"/>
  <c r="F200" i="4"/>
  <c r="D200" i="4"/>
  <c r="B200" i="4"/>
  <c r="E199" i="4"/>
  <c r="C199" i="4"/>
  <c r="F198" i="4"/>
  <c r="D198" i="4"/>
  <c r="B198" i="4"/>
  <c r="E197" i="4"/>
  <c r="C197" i="4"/>
  <c r="F196" i="4"/>
  <c r="D196" i="4"/>
  <c r="B196" i="4"/>
  <c r="E195" i="4"/>
  <c r="B246" i="4"/>
  <c r="C245" i="4"/>
  <c r="D244" i="4"/>
  <c r="E243" i="4"/>
  <c r="F242" i="4"/>
  <c r="B242" i="4"/>
  <c r="C241" i="4"/>
  <c r="D240" i="4"/>
  <c r="E239" i="4"/>
  <c r="F238" i="4"/>
  <c r="B238" i="4"/>
  <c r="C237" i="4"/>
  <c r="D236" i="4"/>
  <c r="E235" i="4"/>
  <c r="F234" i="4"/>
  <c r="B234" i="4"/>
  <c r="C233" i="4"/>
  <c r="D232" i="4"/>
  <c r="E231" i="4"/>
  <c r="F230" i="4"/>
  <c r="B230" i="4"/>
  <c r="C229" i="4"/>
  <c r="D228" i="4"/>
  <c r="E227" i="4"/>
  <c r="F226" i="4"/>
  <c r="B226" i="4"/>
  <c r="C225" i="4"/>
  <c r="D224" i="4"/>
  <c r="E223" i="4"/>
  <c r="F222" i="4"/>
  <c r="B222" i="4"/>
  <c r="C221" i="4"/>
  <c r="D220" i="4"/>
  <c r="E219" i="4"/>
  <c r="F218" i="4"/>
  <c r="B218" i="4"/>
  <c r="C217" i="4"/>
  <c r="D216" i="4"/>
  <c r="E215" i="4"/>
  <c r="F214" i="4"/>
  <c r="B214" i="4"/>
  <c r="C213" i="4"/>
  <c r="D212" i="4"/>
  <c r="F211" i="4"/>
  <c r="D211" i="4"/>
  <c r="B211" i="4"/>
  <c r="E210" i="4"/>
  <c r="C210" i="4"/>
  <c r="F209" i="4"/>
  <c r="D209" i="4"/>
  <c r="B209" i="4"/>
  <c r="E208" i="4"/>
  <c r="C208" i="4"/>
  <c r="F207" i="4"/>
  <c r="D207" i="4"/>
  <c r="B207" i="4"/>
  <c r="E206" i="4"/>
  <c r="C206" i="4"/>
  <c r="F205" i="4"/>
  <c r="D205" i="4"/>
  <c r="B205" i="4"/>
  <c r="E204" i="4"/>
  <c r="C204" i="4"/>
  <c r="F203" i="4"/>
  <c r="D203" i="4"/>
  <c r="B203" i="4"/>
  <c r="E202" i="4"/>
  <c r="C202" i="4"/>
  <c r="F201" i="4"/>
  <c r="D201" i="4"/>
  <c r="B201" i="4"/>
  <c r="E200" i="4"/>
  <c r="C200" i="4"/>
  <c r="F199" i="4"/>
  <c r="D199" i="4"/>
  <c r="B199" i="4"/>
  <c r="E198" i="4"/>
  <c r="C198" i="4"/>
  <c r="F197" i="4"/>
  <c r="D197" i="4"/>
  <c r="B197" i="4"/>
  <c r="E196" i="4"/>
  <c r="C196" i="4"/>
  <c r="F195" i="4"/>
  <c r="D195" i="4"/>
  <c r="B195" i="4"/>
  <c r="E194" i="4"/>
  <c r="C194" i="4"/>
  <c r="F193" i="4"/>
  <c r="D193" i="4"/>
  <c r="B193" i="4"/>
  <c r="E192" i="4"/>
  <c r="C192" i="4"/>
  <c r="F191" i="4"/>
  <c r="D191" i="4"/>
  <c r="B191" i="4"/>
  <c r="E190" i="4"/>
  <c r="C190" i="4"/>
  <c r="F189" i="4"/>
  <c r="D189" i="4"/>
  <c r="B189" i="4"/>
  <c r="E188" i="4"/>
  <c r="C188" i="4"/>
  <c r="F187" i="4"/>
  <c r="D187" i="4"/>
  <c r="B187" i="4"/>
  <c r="E186" i="4"/>
  <c r="C186" i="4"/>
  <c r="F185" i="4"/>
  <c r="D185" i="4"/>
  <c r="B185" i="4"/>
  <c r="E184" i="4"/>
  <c r="C184" i="4"/>
  <c r="F183" i="4"/>
  <c r="D183" i="4"/>
  <c r="B183" i="4"/>
  <c r="E182" i="4"/>
  <c r="C182" i="4"/>
  <c r="F181" i="4"/>
  <c r="D181" i="4"/>
  <c r="B181" i="4"/>
  <c r="E180" i="4"/>
  <c r="C180" i="4"/>
  <c r="F179" i="4"/>
  <c r="D179" i="4"/>
  <c r="B179" i="4"/>
  <c r="E178" i="4"/>
  <c r="C178" i="4"/>
  <c r="F177" i="4"/>
  <c r="D177" i="4"/>
  <c r="B177" i="4"/>
  <c r="E176" i="4"/>
  <c r="C176" i="4"/>
  <c r="F175" i="4"/>
  <c r="D175" i="4"/>
  <c r="B175" i="4"/>
  <c r="E174" i="4"/>
  <c r="C174" i="4"/>
  <c r="F173" i="4"/>
  <c r="D173" i="4"/>
  <c r="B173" i="4"/>
  <c r="E172" i="4"/>
  <c r="C172" i="4"/>
  <c r="F171" i="4"/>
  <c r="D171" i="4"/>
  <c r="B171" i="4"/>
  <c r="E170" i="4"/>
  <c r="C170" i="4"/>
  <c r="F169" i="4"/>
  <c r="D169" i="4"/>
  <c r="B169" i="4"/>
  <c r="E168" i="4"/>
  <c r="C168" i="4"/>
  <c r="F167" i="4"/>
  <c r="D167" i="4"/>
  <c r="B167" i="4"/>
  <c r="E166" i="4"/>
  <c r="C166" i="4"/>
  <c r="F165" i="4"/>
  <c r="D165" i="4"/>
  <c r="B165" i="4"/>
  <c r="E164" i="4"/>
  <c r="C164" i="4"/>
  <c r="F163" i="4"/>
  <c r="D163" i="4"/>
  <c r="B163" i="4"/>
  <c r="E162" i="4"/>
  <c r="C162" i="4"/>
  <c r="F161" i="4"/>
  <c r="D161" i="4"/>
  <c r="B161" i="4"/>
  <c r="E160" i="4"/>
  <c r="C160" i="4"/>
  <c r="F159" i="4"/>
  <c r="D159" i="4"/>
  <c r="B159" i="4"/>
  <c r="E158" i="4"/>
  <c r="C158" i="4"/>
  <c r="F157" i="4"/>
  <c r="D157" i="4"/>
  <c r="B157" i="4"/>
  <c r="E156" i="4"/>
  <c r="C156" i="4"/>
  <c r="F155" i="4"/>
  <c r="D155" i="4"/>
  <c r="B155" i="4"/>
  <c r="C195" i="4"/>
  <c r="D194" i="4"/>
  <c r="E193" i="4"/>
  <c r="F192" i="4"/>
  <c r="B192" i="4"/>
  <c r="C191" i="4"/>
  <c r="D190" i="4"/>
  <c r="E189" i="4"/>
  <c r="F188" i="4"/>
  <c r="B188" i="4"/>
  <c r="C187" i="4"/>
  <c r="D186" i="4"/>
  <c r="E185" i="4"/>
  <c r="F184" i="4"/>
  <c r="B184" i="4"/>
  <c r="C183" i="4"/>
  <c r="D182" i="4"/>
  <c r="E181" i="4"/>
  <c r="F180" i="4"/>
  <c r="B180" i="4"/>
  <c r="C179" i="4"/>
  <c r="D178" i="4"/>
  <c r="E177" i="4"/>
  <c r="F176" i="4"/>
  <c r="B176" i="4"/>
  <c r="C175" i="4"/>
  <c r="D174" i="4"/>
  <c r="E173" i="4"/>
  <c r="F172" i="4"/>
  <c r="B172" i="4"/>
  <c r="C171" i="4"/>
  <c r="D170" i="4"/>
  <c r="E169" i="4"/>
  <c r="F168" i="4"/>
  <c r="B168" i="4"/>
  <c r="C167" i="4"/>
  <c r="D166" i="4"/>
  <c r="E165" i="4"/>
  <c r="F164" i="4"/>
  <c r="B164" i="4"/>
  <c r="C163" i="4"/>
  <c r="D162" i="4"/>
  <c r="E161" i="4"/>
  <c r="F160" i="4"/>
  <c r="B160" i="4"/>
  <c r="C159" i="4"/>
  <c r="D158" i="4"/>
  <c r="E157" i="4"/>
  <c r="F156" i="4"/>
  <c r="B156" i="4"/>
  <c r="C155" i="4"/>
  <c r="E154" i="4"/>
  <c r="C154" i="4"/>
  <c r="F153" i="4"/>
  <c r="D153" i="4"/>
  <c r="B153" i="4"/>
  <c r="E152" i="4"/>
  <c r="C152" i="4"/>
  <c r="F151" i="4"/>
  <c r="D151" i="4"/>
  <c r="B151" i="4"/>
  <c r="E150" i="4"/>
  <c r="C150" i="4"/>
  <c r="F149" i="4"/>
  <c r="D149" i="4"/>
  <c r="B149" i="4"/>
  <c r="E148" i="4"/>
  <c r="C148" i="4"/>
  <c r="F147" i="4"/>
  <c r="D147" i="4"/>
  <c r="B147" i="4"/>
  <c r="E146" i="4"/>
  <c r="C146" i="4"/>
  <c r="F145" i="4"/>
  <c r="D145" i="4"/>
  <c r="B145" i="4"/>
  <c r="E144" i="4"/>
  <c r="C144" i="4"/>
  <c r="F143" i="4"/>
  <c r="D143" i="4"/>
  <c r="B143" i="4"/>
  <c r="E142" i="4"/>
  <c r="C142" i="4"/>
  <c r="F141" i="4"/>
  <c r="D141" i="4"/>
  <c r="B141" i="4"/>
  <c r="E140" i="4"/>
  <c r="C140" i="4"/>
  <c r="F139" i="4"/>
  <c r="D139" i="4"/>
  <c r="B139" i="4"/>
  <c r="E138" i="4"/>
  <c r="C138" i="4"/>
  <c r="F137" i="4"/>
  <c r="D137" i="4"/>
  <c r="B137" i="4"/>
  <c r="E136" i="4"/>
  <c r="C136" i="4"/>
  <c r="F135" i="4"/>
  <c r="D135" i="4"/>
  <c r="B135" i="4"/>
  <c r="E134" i="4"/>
  <c r="C134" i="4"/>
  <c r="F133" i="4"/>
  <c r="D133" i="4"/>
  <c r="B133" i="4"/>
  <c r="E132" i="4"/>
  <c r="C132" i="4"/>
  <c r="F131" i="4"/>
  <c r="D131" i="4"/>
  <c r="B131" i="4"/>
  <c r="E130" i="4"/>
  <c r="C130" i="4"/>
  <c r="F129" i="4"/>
  <c r="D129" i="4"/>
  <c r="B129" i="4"/>
  <c r="E128" i="4"/>
  <c r="C128" i="4"/>
  <c r="F127" i="4"/>
  <c r="D127" i="4"/>
  <c r="B127" i="4"/>
  <c r="E126" i="4"/>
  <c r="C126" i="4"/>
  <c r="F125" i="4"/>
  <c r="D125" i="4"/>
  <c r="B125" i="4"/>
  <c r="E124" i="4"/>
  <c r="C124" i="4"/>
  <c r="F123" i="4"/>
  <c r="D123" i="4"/>
  <c r="B123" i="4"/>
  <c r="E122" i="4"/>
  <c r="C122" i="4"/>
  <c r="F121" i="4"/>
  <c r="D121" i="4"/>
  <c r="B121" i="4"/>
  <c r="E120" i="4"/>
  <c r="C120" i="4"/>
  <c r="F119" i="4"/>
  <c r="D119" i="4"/>
  <c r="B119" i="4"/>
  <c r="E118" i="4"/>
  <c r="C118" i="4"/>
  <c r="F117" i="4"/>
  <c r="D117" i="4"/>
  <c r="B117" i="4"/>
  <c r="E116" i="4"/>
  <c r="C116" i="4"/>
  <c r="F115" i="4"/>
  <c r="D115" i="4"/>
  <c r="B115" i="4"/>
  <c r="E114" i="4"/>
  <c r="C114" i="4"/>
  <c r="F113" i="4"/>
  <c r="D113" i="4"/>
  <c r="B113" i="4"/>
  <c r="E112" i="4"/>
  <c r="C112" i="4"/>
  <c r="F111" i="4"/>
  <c r="D111" i="4"/>
  <c r="B111" i="4"/>
  <c r="E110" i="4"/>
  <c r="C110" i="4"/>
  <c r="F109" i="4"/>
  <c r="D109" i="4"/>
  <c r="B109" i="4"/>
  <c r="E108" i="4"/>
  <c r="C108" i="4"/>
  <c r="F107" i="4"/>
  <c r="D107" i="4"/>
  <c r="F194" i="4"/>
  <c r="B194" i="4"/>
  <c r="C193" i="4"/>
  <c r="D192" i="4"/>
  <c r="E191" i="4"/>
  <c r="F190" i="4"/>
  <c r="B190" i="4"/>
  <c r="C189" i="4"/>
  <c r="D188" i="4"/>
  <c r="E187" i="4"/>
  <c r="F186" i="4"/>
  <c r="B186" i="4"/>
  <c r="C185" i="4"/>
  <c r="D184" i="4"/>
  <c r="E183" i="4"/>
  <c r="F182" i="4"/>
  <c r="B182" i="4"/>
  <c r="C181" i="4"/>
  <c r="D180" i="4"/>
  <c r="E179" i="4"/>
  <c r="F178" i="4"/>
  <c r="B178" i="4"/>
  <c r="C177" i="4"/>
  <c r="D176" i="4"/>
  <c r="E175" i="4"/>
  <c r="F174" i="4"/>
  <c r="B174" i="4"/>
  <c r="C173" i="4"/>
  <c r="D172" i="4"/>
  <c r="E171" i="4"/>
  <c r="F170" i="4"/>
  <c r="B170" i="4"/>
  <c r="C169" i="4"/>
  <c r="D168" i="4"/>
  <c r="E167" i="4"/>
  <c r="F166" i="4"/>
  <c r="B166" i="4"/>
  <c r="C165" i="4"/>
  <c r="D164" i="4"/>
  <c r="E163" i="4"/>
  <c r="F162" i="4"/>
  <c r="B162" i="4"/>
  <c r="C161" i="4"/>
  <c r="D160" i="4"/>
  <c r="E159" i="4"/>
  <c r="F158" i="4"/>
  <c r="B158" i="4"/>
  <c r="C157" i="4"/>
  <c r="D156" i="4"/>
  <c r="E155" i="4"/>
  <c r="F154" i="4"/>
  <c r="D154" i="4"/>
  <c r="B154" i="4"/>
  <c r="E153" i="4"/>
  <c r="C153" i="4"/>
  <c r="F152" i="4"/>
  <c r="D152" i="4"/>
  <c r="B152" i="4"/>
  <c r="E151" i="4"/>
  <c r="C151" i="4"/>
  <c r="F150" i="4"/>
  <c r="D150" i="4"/>
  <c r="B150" i="4"/>
  <c r="E149" i="4"/>
  <c r="C149" i="4"/>
  <c r="F148" i="4"/>
  <c r="D148" i="4"/>
  <c r="B148" i="4"/>
  <c r="E147" i="4"/>
  <c r="C147" i="4"/>
  <c r="F146" i="4"/>
  <c r="D146" i="4"/>
  <c r="B146" i="4"/>
  <c r="E145" i="4"/>
  <c r="C145" i="4"/>
  <c r="F144" i="4"/>
  <c r="D144" i="4"/>
  <c r="B144" i="4"/>
  <c r="E143" i="4"/>
  <c r="C143" i="4"/>
  <c r="F142" i="4"/>
  <c r="D142" i="4"/>
  <c r="B142" i="4"/>
  <c r="E141" i="4"/>
  <c r="C141" i="4"/>
  <c r="F140" i="4"/>
  <c r="D140" i="4"/>
  <c r="B140" i="4"/>
  <c r="E139" i="4"/>
  <c r="C139" i="4"/>
  <c r="F138" i="4"/>
  <c r="D138" i="4"/>
  <c r="B138" i="4"/>
  <c r="E137" i="4"/>
  <c r="C137" i="4"/>
  <c r="F136" i="4"/>
  <c r="D136" i="4"/>
  <c r="B136" i="4"/>
  <c r="E135" i="4"/>
  <c r="C135" i="4"/>
  <c r="F134" i="4"/>
  <c r="D134" i="4"/>
  <c r="B134" i="4"/>
  <c r="E133" i="4"/>
  <c r="C133" i="4"/>
  <c r="F132" i="4"/>
  <c r="D132" i="4"/>
  <c r="B132" i="4"/>
  <c r="E131" i="4"/>
  <c r="C131" i="4"/>
  <c r="F130" i="4"/>
  <c r="D130" i="4"/>
  <c r="B130" i="4"/>
  <c r="E129" i="4"/>
  <c r="C129" i="4"/>
  <c r="F128" i="4"/>
  <c r="D128" i="4"/>
  <c r="B128" i="4"/>
  <c r="E127" i="4"/>
  <c r="C127" i="4"/>
  <c r="F126" i="4"/>
  <c r="D126" i="4"/>
  <c r="B126" i="4"/>
  <c r="E125" i="4"/>
  <c r="C125" i="4"/>
  <c r="F124" i="4"/>
  <c r="D124" i="4"/>
  <c r="B124" i="4"/>
  <c r="E123" i="4"/>
  <c r="C123" i="4"/>
  <c r="F122" i="4"/>
  <c r="D122" i="4"/>
  <c r="B122" i="4"/>
  <c r="E121" i="4"/>
  <c r="C121" i="4"/>
  <c r="F120" i="4"/>
  <c r="D120" i="4"/>
  <c r="B120" i="4"/>
  <c r="E119" i="4"/>
  <c r="C119" i="4"/>
  <c r="F118" i="4"/>
  <c r="D118" i="4"/>
  <c r="B118" i="4"/>
  <c r="E117" i="4"/>
  <c r="C117" i="4"/>
  <c r="F116" i="4"/>
  <c r="D116" i="4"/>
  <c r="B116" i="4"/>
  <c r="E115" i="4"/>
  <c r="C115" i="4"/>
  <c r="F114" i="4"/>
  <c r="D114" i="4"/>
  <c r="B114" i="4"/>
  <c r="E113" i="4"/>
  <c r="C113" i="4"/>
  <c r="F112" i="4"/>
  <c r="D112" i="4"/>
  <c r="B112" i="4"/>
  <c r="E111" i="4"/>
  <c r="C111" i="4"/>
  <c r="F110" i="4"/>
  <c r="D110" i="4"/>
  <c r="B110" i="4"/>
  <c r="E109" i="4"/>
  <c r="C109" i="4"/>
  <c r="F108" i="4"/>
  <c r="D108" i="4"/>
  <c r="B108" i="4"/>
  <c r="E107" i="4"/>
  <c r="C107" i="4"/>
  <c r="F106" i="4"/>
  <c r="D106" i="4"/>
  <c r="B106" i="4"/>
  <c r="E105" i="4"/>
  <c r="C105" i="4"/>
  <c r="F104" i="4"/>
  <c r="D104" i="4"/>
  <c r="B104" i="4"/>
  <c r="E103" i="4"/>
  <c r="C103" i="4"/>
  <c r="F102" i="4"/>
  <c r="D102" i="4"/>
  <c r="B102" i="4"/>
  <c r="E101" i="4"/>
  <c r="C101" i="4"/>
  <c r="B107" i="4"/>
  <c r="C106" i="4"/>
  <c r="D105" i="4"/>
  <c r="E104" i="4"/>
  <c r="F103" i="4"/>
  <c r="B103" i="4"/>
  <c r="C102" i="4"/>
  <c r="D101" i="4"/>
  <c r="F100" i="4"/>
  <c r="D100" i="4"/>
  <c r="B100" i="4"/>
  <c r="E99" i="4"/>
  <c r="C99" i="4"/>
  <c r="F98" i="4"/>
  <c r="D98" i="4"/>
  <c r="B98" i="4"/>
  <c r="E97" i="4"/>
  <c r="C97" i="4"/>
  <c r="F96" i="4"/>
  <c r="D96" i="4"/>
  <c r="B96" i="4"/>
  <c r="E95" i="4"/>
  <c r="C95" i="4"/>
  <c r="F94" i="4"/>
  <c r="D94" i="4"/>
  <c r="B94" i="4"/>
  <c r="E93" i="4"/>
  <c r="C93" i="4"/>
  <c r="F92" i="4"/>
  <c r="D92" i="4"/>
  <c r="B92" i="4"/>
  <c r="E91" i="4"/>
  <c r="C91" i="4"/>
  <c r="F90" i="4"/>
  <c r="D90" i="4"/>
  <c r="B90" i="4"/>
  <c r="E89" i="4"/>
  <c r="C89" i="4"/>
  <c r="F88" i="4"/>
  <c r="D88" i="4"/>
  <c r="B88" i="4"/>
  <c r="E87" i="4"/>
  <c r="C87" i="4"/>
  <c r="F86" i="4"/>
  <c r="D86" i="4"/>
  <c r="B86" i="4"/>
  <c r="E85" i="4"/>
  <c r="C85" i="4"/>
  <c r="F84" i="4"/>
  <c r="D84" i="4"/>
  <c r="B84" i="4"/>
  <c r="E83" i="4"/>
  <c r="C83" i="4"/>
  <c r="F82" i="4"/>
  <c r="D82" i="4"/>
  <c r="B82" i="4"/>
  <c r="E81" i="4"/>
  <c r="C81" i="4"/>
  <c r="F80" i="4"/>
  <c r="D80" i="4"/>
  <c r="B80" i="4"/>
  <c r="E79" i="4"/>
  <c r="C79" i="4"/>
  <c r="F78" i="4"/>
  <c r="D78" i="4"/>
  <c r="B78" i="4"/>
  <c r="E77" i="4"/>
  <c r="C77" i="4"/>
  <c r="F76" i="4"/>
  <c r="D76" i="4"/>
  <c r="B76" i="4"/>
  <c r="E75" i="4"/>
  <c r="C75" i="4"/>
  <c r="F74" i="4"/>
  <c r="D74" i="4"/>
  <c r="B74" i="4"/>
  <c r="E73" i="4"/>
  <c r="C73" i="4"/>
  <c r="F72" i="4"/>
  <c r="D72" i="4"/>
  <c r="B72" i="4"/>
  <c r="E71" i="4"/>
  <c r="C71" i="4"/>
  <c r="F70" i="4"/>
  <c r="D70" i="4"/>
  <c r="B70" i="4"/>
  <c r="E69" i="4"/>
  <c r="C69" i="4"/>
  <c r="F68" i="4"/>
  <c r="D68" i="4"/>
  <c r="B68" i="4"/>
  <c r="E67" i="4"/>
  <c r="C67" i="4"/>
  <c r="F66" i="4"/>
  <c r="D66" i="4"/>
  <c r="B66" i="4"/>
  <c r="E65" i="4"/>
  <c r="C65" i="4"/>
  <c r="F64" i="4"/>
  <c r="D64" i="4"/>
  <c r="B64" i="4"/>
  <c r="E63" i="4"/>
  <c r="C63" i="4"/>
  <c r="F62" i="4"/>
  <c r="D62" i="4"/>
  <c r="B62" i="4"/>
  <c r="E61" i="4"/>
  <c r="C61" i="4"/>
  <c r="F60" i="4"/>
  <c r="D60" i="4"/>
  <c r="B60" i="4"/>
  <c r="E59" i="4"/>
  <c r="C59" i="4"/>
  <c r="F58" i="4"/>
  <c r="D58" i="4"/>
  <c r="B58" i="4"/>
  <c r="E57" i="4"/>
  <c r="C57" i="4"/>
  <c r="F56" i="4"/>
  <c r="D56" i="4"/>
  <c r="B56" i="4"/>
  <c r="E55" i="4"/>
  <c r="C55" i="4"/>
  <c r="F54" i="4"/>
  <c r="D54" i="4"/>
  <c r="B54" i="4"/>
  <c r="E53" i="4"/>
  <c r="C53" i="4"/>
  <c r="F52" i="4"/>
  <c r="B52" i="4"/>
  <c r="E51" i="4"/>
  <c r="C51" i="4"/>
  <c r="F50" i="4"/>
  <c r="E49" i="4"/>
  <c r="F48" i="4"/>
  <c r="E47" i="4"/>
  <c r="F46" i="4"/>
  <c r="B46" i="4"/>
  <c r="C45" i="4"/>
  <c r="B44" i="4"/>
  <c r="C43" i="4"/>
  <c r="D42" i="4"/>
  <c r="E41" i="4"/>
  <c r="D40" i="4"/>
  <c r="E39" i="4"/>
  <c r="B38" i="4"/>
  <c r="E35" i="4"/>
  <c r="B34" i="4"/>
  <c r="B32" i="4"/>
  <c r="D30" i="4"/>
  <c r="D28" i="4"/>
  <c r="E27" i="4"/>
  <c r="E25" i="4"/>
  <c r="B24" i="4"/>
  <c r="B22" i="4"/>
  <c r="D20" i="4"/>
  <c r="D18" i="4"/>
  <c r="E17" i="4"/>
  <c r="D16" i="4"/>
  <c r="E15" i="4"/>
  <c r="E106" i="4"/>
  <c r="F105" i="4"/>
  <c r="B105" i="4"/>
  <c r="C104" i="4"/>
  <c r="D103" i="4"/>
  <c r="E102" i="4"/>
  <c r="F101" i="4"/>
  <c r="B101" i="4"/>
  <c r="E100" i="4"/>
  <c r="C100" i="4"/>
  <c r="F99" i="4"/>
  <c r="D99" i="4"/>
  <c r="B99" i="4"/>
  <c r="E98" i="4"/>
  <c r="C98" i="4"/>
  <c r="F97" i="4"/>
  <c r="D97" i="4"/>
  <c r="B97" i="4"/>
  <c r="E96" i="4"/>
  <c r="C96" i="4"/>
  <c r="F95" i="4"/>
  <c r="D95" i="4"/>
  <c r="B95" i="4"/>
  <c r="E94" i="4"/>
  <c r="C94" i="4"/>
  <c r="F93" i="4"/>
  <c r="D93" i="4"/>
  <c r="B93" i="4"/>
  <c r="E92" i="4"/>
  <c r="C92" i="4"/>
  <c r="F91" i="4"/>
  <c r="D91" i="4"/>
  <c r="B91" i="4"/>
  <c r="E90" i="4"/>
  <c r="C90" i="4"/>
  <c r="F89" i="4"/>
  <c r="D89" i="4"/>
  <c r="B89" i="4"/>
  <c r="E88" i="4"/>
  <c r="C88" i="4"/>
  <c r="F87" i="4"/>
  <c r="D87" i="4"/>
  <c r="B87" i="4"/>
  <c r="E86" i="4"/>
  <c r="C86" i="4"/>
  <c r="F85" i="4"/>
  <c r="D85" i="4"/>
  <c r="B85" i="4"/>
  <c r="E84" i="4"/>
  <c r="C84" i="4"/>
  <c r="F83" i="4"/>
  <c r="D83" i="4"/>
  <c r="B83" i="4"/>
  <c r="E82" i="4"/>
  <c r="C82" i="4"/>
  <c r="F81" i="4"/>
  <c r="D81" i="4"/>
  <c r="B81" i="4"/>
  <c r="E80" i="4"/>
  <c r="C80" i="4"/>
  <c r="F79" i="4"/>
  <c r="D79" i="4"/>
  <c r="B79" i="4"/>
  <c r="E78" i="4"/>
  <c r="C78" i="4"/>
  <c r="F77" i="4"/>
  <c r="D77" i="4"/>
  <c r="B77" i="4"/>
  <c r="E76" i="4"/>
  <c r="C76" i="4"/>
  <c r="F75" i="4"/>
  <c r="D75" i="4"/>
  <c r="B75" i="4"/>
  <c r="E74" i="4"/>
  <c r="C74" i="4"/>
  <c r="F73" i="4"/>
  <c r="D73" i="4"/>
  <c r="B73" i="4"/>
  <c r="E72" i="4"/>
  <c r="C72" i="4"/>
  <c r="F71" i="4"/>
  <c r="D71" i="4"/>
  <c r="B71" i="4"/>
  <c r="E70" i="4"/>
  <c r="C70" i="4"/>
  <c r="F69" i="4"/>
  <c r="D69" i="4"/>
  <c r="B69" i="4"/>
  <c r="E68" i="4"/>
  <c r="C68" i="4"/>
  <c r="F67" i="4"/>
  <c r="D67" i="4"/>
  <c r="B67" i="4"/>
  <c r="E66" i="4"/>
  <c r="C66" i="4"/>
  <c r="F65" i="4"/>
  <c r="D65" i="4"/>
  <c r="B65" i="4"/>
  <c r="E64" i="4"/>
  <c r="C64" i="4"/>
  <c r="F63" i="4"/>
  <c r="D63" i="4"/>
  <c r="B63" i="4"/>
  <c r="E62" i="4"/>
  <c r="C62" i="4"/>
  <c r="F61" i="4"/>
  <c r="D61" i="4"/>
  <c r="B61" i="4"/>
  <c r="E60" i="4"/>
  <c r="C60" i="4"/>
  <c r="F59" i="4"/>
  <c r="D59" i="4"/>
  <c r="B59" i="4"/>
  <c r="E58" i="4"/>
  <c r="C58" i="4"/>
  <c r="F57" i="4"/>
  <c r="D57" i="4"/>
  <c r="B57" i="4"/>
  <c r="E56" i="4"/>
  <c r="C56" i="4"/>
  <c r="F55" i="4"/>
  <c r="D55" i="4"/>
  <c r="B55" i="4"/>
  <c r="E54" i="4"/>
  <c r="C54" i="4"/>
  <c r="F53" i="4"/>
  <c r="D53" i="4"/>
  <c r="B53" i="4"/>
  <c r="E52" i="4"/>
  <c r="C52" i="4"/>
  <c r="F51" i="4"/>
  <c r="D51" i="4"/>
  <c r="B51" i="4"/>
  <c r="E50" i="4"/>
  <c r="C50" i="4"/>
  <c r="F49" i="4"/>
  <c r="D49" i="4"/>
  <c r="B49" i="4"/>
  <c r="E48" i="4"/>
  <c r="C48" i="4"/>
  <c r="F47" i="4"/>
  <c r="D47" i="4"/>
  <c r="B47" i="4"/>
  <c r="E46" i="4"/>
  <c r="C46" i="4"/>
  <c r="F45" i="4"/>
  <c r="D45" i="4"/>
  <c r="B45" i="4"/>
  <c r="E44" i="4"/>
  <c r="C44" i="4"/>
  <c r="F43" i="4"/>
  <c r="D43" i="4"/>
  <c r="B43" i="4"/>
  <c r="E42" i="4"/>
  <c r="C42" i="4"/>
  <c r="F41" i="4"/>
  <c r="D41" i="4"/>
  <c r="B41" i="4"/>
  <c r="E40" i="4"/>
  <c r="C40" i="4"/>
  <c r="F39" i="4"/>
  <c r="D39" i="4"/>
  <c r="B39" i="4"/>
  <c r="E38" i="4"/>
  <c r="D37" i="4"/>
  <c r="B37" i="4"/>
  <c r="E36" i="4"/>
  <c r="D35" i="4"/>
  <c r="B35" i="4"/>
  <c r="E34" i="4"/>
  <c r="D33" i="4"/>
  <c r="B33" i="4"/>
  <c r="E32" i="4"/>
  <c r="D31" i="4"/>
  <c r="B31" i="4"/>
  <c r="E30" i="4"/>
  <c r="D29" i="4"/>
  <c r="B29" i="4"/>
  <c r="E28" i="4"/>
  <c r="D27" i="4"/>
  <c r="B27" i="4"/>
  <c r="E26" i="4"/>
  <c r="D25" i="4"/>
  <c r="B25" i="4"/>
  <c r="E24" i="4"/>
  <c r="D23" i="4"/>
  <c r="B23" i="4"/>
  <c r="E22" i="4"/>
  <c r="D21" i="4"/>
  <c r="B21" i="4"/>
  <c r="E20" i="4"/>
  <c r="D19" i="4"/>
  <c r="B19" i="4"/>
  <c r="E18" i="4"/>
  <c r="D17" i="4"/>
  <c r="B17" i="4"/>
  <c r="E16" i="4"/>
  <c r="D15" i="4"/>
  <c r="B15" i="4"/>
  <c r="F5" i="4"/>
  <c r="D52" i="4"/>
  <c r="D50" i="4"/>
  <c r="B50" i="4"/>
  <c r="C49" i="4"/>
  <c r="D48" i="4"/>
  <c r="B48" i="4"/>
  <c r="C47" i="4"/>
  <c r="D46" i="4"/>
  <c r="E45" i="4"/>
  <c r="F44" i="4"/>
  <c r="D44" i="4"/>
  <c r="E43" i="4"/>
  <c r="F42" i="4"/>
  <c r="B42" i="4"/>
  <c r="C41" i="4"/>
  <c r="F40" i="4"/>
  <c r="B40" i="4"/>
  <c r="C39" i="4"/>
  <c r="D38" i="4"/>
  <c r="E37" i="4"/>
  <c r="D36" i="4"/>
  <c r="B36" i="4"/>
  <c r="D34" i="4"/>
  <c r="E33" i="4"/>
  <c r="D32" i="4"/>
  <c r="E31" i="4"/>
  <c r="B30" i="4"/>
  <c r="E29" i="4"/>
  <c r="B28" i="4"/>
  <c r="D26" i="4"/>
  <c r="B26" i="4"/>
  <c r="D24" i="4"/>
  <c r="E23" i="4"/>
  <c r="D22" i="4"/>
  <c r="E21" i="4"/>
  <c r="B20" i="4"/>
  <c r="E19" i="4"/>
  <c r="B18" i="4"/>
  <c r="B16" i="4"/>
  <c r="O291" i="4"/>
  <c r="O289" i="4"/>
  <c r="F22" i="4" s="1"/>
  <c r="C32" i="4" l="1"/>
  <c r="F33" i="4"/>
  <c r="C36" i="4"/>
  <c r="F37" i="4"/>
  <c r="C35" i="4"/>
  <c r="F16" i="4"/>
  <c r="C33" i="4"/>
  <c r="C37" i="4"/>
  <c r="F31" i="4"/>
  <c r="C34" i="4"/>
  <c r="F35" i="4"/>
  <c r="C38" i="4"/>
  <c r="C31" i="4"/>
  <c r="F32" i="4"/>
  <c r="F34" i="4"/>
  <c r="F36" i="4"/>
  <c r="F38" i="4"/>
  <c r="F28" i="4"/>
  <c r="C23" i="4"/>
  <c r="C16" i="4"/>
  <c r="F17" i="4"/>
  <c r="C20" i="4"/>
  <c r="F21" i="4"/>
  <c r="F23" i="4"/>
  <c r="C30" i="4"/>
  <c r="F24" i="4"/>
  <c r="C29" i="4"/>
  <c r="C24" i="4"/>
  <c r="F26" i="4"/>
  <c r="F20" i="4"/>
  <c r="F25" i="4"/>
  <c r="C27" i="4"/>
  <c r="C26" i="4"/>
  <c r="F27" i="4"/>
  <c r="C15" i="4"/>
  <c r="C25" i="4"/>
  <c r="F30" i="4"/>
  <c r="C28" i="4"/>
  <c r="F29" i="4"/>
  <c r="F9" i="5"/>
  <c r="I11" i="5"/>
  <c r="F3" i="4"/>
  <c r="C17" i="4"/>
  <c r="F18" i="4"/>
  <c r="F15" i="4"/>
  <c r="C18" i="4"/>
  <c r="F19" i="4"/>
  <c r="C22" i="4"/>
  <c r="F7" i="4"/>
  <c r="C19" i="4"/>
  <c r="C21" i="4"/>
  <c r="F9" i="4" l="1"/>
  <c r="I11" i="4"/>
  <c r="B24" i="1" l="1"/>
</calcChain>
</file>

<file path=xl/sharedStrings.xml><?xml version="1.0" encoding="utf-8"?>
<sst xmlns="http://schemas.openxmlformats.org/spreadsheetml/2006/main" count="109" uniqueCount="60">
  <si>
    <t>ACCORDO PER LO SVILUPPO E LA COMPETITIVITÀ DEL SISTEMA LOMBARDO</t>
  </si>
  <si>
    <t>selezionare</t>
  </si>
  <si>
    <t>56.10.1 Ristorazione con somministrazione</t>
  </si>
  <si>
    <t>56.10.2 Ristorazione senza somministrazione con preparazione di cibi da asporto</t>
  </si>
  <si>
    <t>56.10.3 Gelaterie e pasticcerie</t>
  </si>
  <si>
    <t>56.30 Bar e altri esercizi simili senza cucina</t>
  </si>
  <si>
    <t>attività storiche e di tradizione (negozi e botteghe) riconosciute da Regione</t>
  </si>
  <si>
    <t>Dati relativi al finanziamento bancario:</t>
  </si>
  <si>
    <t>Indicare la durata in mesi del preammortamento:</t>
  </si>
  <si>
    <t>50% garanzia confidi:</t>
  </si>
  <si>
    <t>Totale Contributo richiesto:</t>
  </si>
  <si>
    <t>Firma digitale</t>
  </si>
  <si>
    <t xml:space="preserve">        </t>
  </si>
  <si>
    <t>Calcolo contributo</t>
  </si>
  <si>
    <t>CONTROL</t>
  </si>
  <si>
    <r>
      <t xml:space="preserve">Importo totale del finanziamento </t>
    </r>
    <r>
      <rPr>
        <b/>
        <i/>
        <sz val="8"/>
        <rFont val="Arial"/>
        <family val="2"/>
      </rPr>
      <t>(dato indicato al punto b del modello di domanda)</t>
    </r>
  </si>
  <si>
    <t>*</t>
  </si>
  <si>
    <t>Rata mensile</t>
  </si>
  <si>
    <r>
      <rPr>
        <b/>
        <sz val="10"/>
        <rFont val="Arial"/>
        <family val="2"/>
      </rPr>
      <t xml:space="preserve">Durata in mesi pre ammortamento  </t>
    </r>
    <r>
      <rPr>
        <b/>
        <sz val="8"/>
        <rFont val="Arial"/>
        <family val="2"/>
      </rPr>
      <t>(dato indicato al punto a del modello di domanda)</t>
    </r>
  </si>
  <si>
    <t>in mesi</t>
  </si>
  <si>
    <t>Numero rate TRIMESTRALI</t>
  </si>
  <si>
    <t>Interessi sul pre amm.to</t>
  </si>
  <si>
    <t>Durata del finanziamento</t>
  </si>
  <si>
    <t>*in anni</t>
  </si>
  <si>
    <t>Totale interessi</t>
  </si>
  <si>
    <r>
      <t xml:space="preserve">Durata del finanziamento </t>
    </r>
    <r>
      <rPr>
        <b/>
        <sz val="8"/>
        <rFont val="Arial"/>
        <family val="2"/>
      </rPr>
      <t>(dato indicato al punto d del modello di domanda)</t>
    </r>
  </si>
  <si>
    <t>Costo totale prestito</t>
  </si>
  <si>
    <r>
      <t xml:space="preserve">50% Ammontare costo di garanzia Confidi  </t>
    </r>
    <r>
      <rPr>
        <b/>
        <sz val="8"/>
        <rFont val="Arial"/>
        <family val="2"/>
      </rPr>
      <t>(dato indicato al punto d del modello di domanda)</t>
    </r>
  </si>
  <si>
    <t>Totale contributo</t>
  </si>
  <si>
    <t>Data pagamento</t>
  </si>
  <si>
    <t>Importo rata</t>
  </si>
  <si>
    <t>Quota capitale</t>
  </si>
  <si>
    <t>Quota interessi</t>
  </si>
  <si>
    <t>Importo residuo</t>
  </si>
  <si>
    <r>
      <t>Data inizio del finanziamento non precedente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alla cella…del foglio modello_domanda)</t>
    </r>
  </si>
  <si>
    <t>Il finanziamento prevede un periodo di preammortamento?</t>
  </si>
  <si>
    <t>Data stipula del finanziamento:</t>
  </si>
  <si>
    <t>Durata del finanziamento (in mesi):</t>
  </si>
  <si>
    <t>Periodicità del rimborso:</t>
  </si>
  <si>
    <t>Presenza garanzia Confidi:</t>
  </si>
  <si>
    <t>Presenza garanzia Fondo Centrale di Garanzia:</t>
  </si>
  <si>
    <t>Ammontare del costo complessivo della garanzia Confidi:</t>
  </si>
  <si>
    <t>N° rata</t>
  </si>
  <si>
    <t>i dati da completare sono quelli evidenziati in giallo (n. 1,2,3,4,5,6)</t>
  </si>
  <si>
    <r>
      <t>Data inizio del finanziamento non precedene al 16/10/2020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(dato indicato al punto c del modello di domanda)</t>
    </r>
  </si>
  <si>
    <t>GTM</t>
  </si>
  <si>
    <r>
      <t xml:space="preserve">Importo totale del finanziamento a un minimo di 10.000 fino ad un massimo di 100.000 </t>
    </r>
    <r>
      <rPr>
        <b/>
        <sz val="8"/>
        <rFont val="Arial"/>
        <family val="2"/>
      </rPr>
      <t>(dato indicato al punto b del modello di domanda)</t>
    </r>
    <r>
      <rPr>
        <b/>
        <sz val="10"/>
        <rFont val="Arial"/>
        <family val="2"/>
      </rPr>
      <t xml:space="preserve"> </t>
    </r>
  </si>
  <si>
    <r>
      <t xml:space="preserve">Tasso di interesse TAEG applicato max 3% </t>
    </r>
    <r>
      <rPr>
        <b/>
        <sz val="8"/>
        <rFont val="Arial"/>
        <family val="2"/>
      </rPr>
      <t>(dato indicato al punto f del modello di domanda)</t>
    </r>
  </si>
  <si>
    <t>Numero rate</t>
  </si>
  <si>
    <r>
      <t>Tasso di interesse TAEG applicato max 3%</t>
    </r>
    <r>
      <rPr>
        <b/>
        <sz val="8"/>
        <rFont val="Arial"/>
        <family val="2"/>
      </rPr>
      <t xml:space="preserve"> (dato indicato al punto f del modello di domanda)</t>
    </r>
  </si>
  <si>
    <r>
      <t>Tasso di interesse TAEG applicato</t>
    </r>
    <r>
      <rPr>
        <b/>
        <sz val="8"/>
        <rFont val="Arial"/>
        <family val="2"/>
      </rPr>
      <t xml:space="preserve"> max 3%(dato indicato al punto f del modello di domanda)</t>
    </r>
  </si>
  <si>
    <r>
      <t>Data inizio del finanziamento non precedene al 16/10/2020</t>
    </r>
    <r>
      <rPr>
        <b/>
        <sz val="8"/>
        <rFont val="Arial"/>
        <family val="2"/>
      </rPr>
      <t xml:space="preserve"> (dato indicato al punto c del modello di domanda)</t>
    </r>
  </si>
  <si>
    <t>Totale Contributo richiesto + 50% garanzia confidi</t>
  </si>
  <si>
    <t xml:space="preserve">completare la tabella in ogni sua parte </t>
  </si>
  <si>
    <t>SE(modello_domanda!B42="mensile";modello_domanda!$B$52;0)</t>
  </si>
  <si>
    <t>! Attenzione:
Contributo MAX erogabile 10.000€ + eventuali 1.000€ in presenza di garanzia di un Confidi</t>
  </si>
  <si>
    <t>del Legale Rappresentante dell’impresa o suo delegato</t>
  </si>
  <si>
    <t>Importo totale del finanziamento (min agevolabile € 10.000 - max agevolabile € 150.000):</t>
  </si>
  <si>
    <t>FAI CREDITO 2023</t>
  </si>
  <si>
    <t>Tasso di interesse applicato - TAEG (max 7%):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</si>
</sst>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_-;_-@_-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_-* #,##0.00_-;\-* #,##0.00_-;_-* &quot;-&quot;??_-;_-@_-"/>
    <numFmt numFmtId="168" formatCode="#,##0.00\ &quot;€&quot;"/>
    <numFmt numFmtId="169" formatCode="0.000%"/>
    <numFmt numFmtId="170" formatCode="&quot;€&quot;\ #,##0.00"/>
    <numFmt numFmtId="171" formatCode="_-* #,##0.00\ [$€-410]_-;\-* #,##0.00\ [$€-410]_-;_-* &quot;-&quot;??\ [$€-410]_-;_-@_-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i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2" borderId="0" applyNumberFormat="0" applyBorder="0" applyAlignment="0" applyProtection="0"/>
    <xf numFmtId="166" fontId="10" fillId="0" borderId="0" applyFont="0" applyFill="0" applyBorder="0" applyAlignment="0" applyProtection="0"/>
  </cellStyleXfs>
  <cellXfs count="106">
    <xf numFmtId="0" fontId="0" fillId="0" borderId="0" xfId="0"/>
    <xf numFmtId="0" fontId="10" fillId="3" borderId="6" xfId="0" applyFont="1" applyFill="1" applyBorder="1" applyAlignment="1"/>
    <xf numFmtId="0" fontId="10" fillId="3" borderId="4" xfId="0" applyFont="1" applyFill="1" applyBorder="1"/>
    <xf numFmtId="0" fontId="10" fillId="3" borderId="0" xfId="0" applyFont="1" applyFill="1"/>
    <xf numFmtId="0" fontId="10" fillId="3" borderId="0" xfId="0" applyFont="1" applyFill="1" applyProtection="1">
      <protection hidden="1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0" fillId="3" borderId="9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/>
    <xf numFmtId="0" fontId="9" fillId="3" borderId="0" xfId="0" applyFont="1" applyFill="1" applyBorder="1" applyAlignment="1">
      <alignment vertical="center"/>
    </xf>
    <xf numFmtId="0" fontId="13" fillId="3" borderId="0" xfId="0" applyFont="1" applyFill="1" applyBorder="1"/>
    <xf numFmtId="164" fontId="9" fillId="3" borderId="0" xfId="0" applyNumberFormat="1" applyFont="1" applyFill="1" applyBorder="1" applyAlignment="1" applyProtection="1">
      <alignment wrapText="1"/>
      <protection hidden="1"/>
    </xf>
    <xf numFmtId="0" fontId="13" fillId="3" borderId="0" xfId="0" applyFont="1" applyFill="1"/>
    <xf numFmtId="0" fontId="9" fillId="3" borderId="0" xfId="0" applyFont="1" applyFill="1" applyBorder="1" applyAlignment="1">
      <alignment vertical="center" wrapText="1"/>
    </xf>
    <xf numFmtId="14" fontId="10" fillId="3" borderId="0" xfId="0" applyNumberFormat="1" applyFont="1" applyFill="1" applyBorder="1" applyProtection="1">
      <protection locked="0"/>
    </xf>
    <xf numFmtId="166" fontId="10" fillId="3" borderId="0" xfId="0" applyNumberFormat="1" applyFont="1" applyFill="1" applyBorder="1" applyProtection="1">
      <protection hidden="1"/>
    </xf>
    <xf numFmtId="0" fontId="15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wrapText="1"/>
    </xf>
    <xf numFmtId="0" fontId="10" fillId="3" borderId="10" xfId="0" applyFont="1" applyFill="1" applyBorder="1"/>
    <xf numFmtId="0" fontId="9" fillId="3" borderId="10" xfId="0" applyFont="1" applyFill="1" applyBorder="1" applyAlignment="1">
      <alignment horizontal="center" vertical="center"/>
    </xf>
    <xf numFmtId="0" fontId="10" fillId="3" borderId="5" xfId="0" applyFont="1" applyFill="1" applyBorder="1"/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wrapText="1"/>
    </xf>
    <xf numFmtId="0" fontId="10" fillId="3" borderId="11" xfId="0" applyFont="1" applyFill="1" applyBorder="1"/>
    <xf numFmtId="0" fontId="9" fillId="3" borderId="12" xfId="0" applyFont="1" applyFill="1" applyBorder="1"/>
    <xf numFmtId="0" fontId="10" fillId="3" borderId="11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center" wrapText="1"/>
      <protection hidden="1"/>
    </xf>
    <xf numFmtId="166" fontId="10" fillId="3" borderId="0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wrapText="1"/>
    </xf>
    <xf numFmtId="166" fontId="10" fillId="3" borderId="0" xfId="0" applyNumberFormat="1" applyFont="1" applyFill="1" applyProtection="1">
      <protection hidden="1"/>
    </xf>
    <xf numFmtId="0" fontId="10" fillId="3" borderId="0" xfId="0" applyFont="1" applyFill="1" applyBorder="1" applyProtection="1">
      <protection hidden="1"/>
    </xf>
    <xf numFmtId="0" fontId="9" fillId="3" borderId="3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/>
    </xf>
    <xf numFmtId="164" fontId="9" fillId="3" borderId="0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20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2" fillId="3" borderId="0" xfId="0" applyFont="1" applyFill="1"/>
    <xf numFmtId="166" fontId="1" fillId="3" borderId="7" xfId="0" applyNumberFormat="1" applyFont="1" applyFill="1" applyBorder="1" applyAlignment="1" applyProtection="1">
      <alignment horizontal="center" vertical="center"/>
      <protection hidden="1"/>
    </xf>
    <xf numFmtId="166" fontId="1" fillId="3" borderId="1" xfId="0" applyNumberFormat="1" applyFont="1" applyFill="1" applyBorder="1" applyProtection="1">
      <protection hidden="1"/>
    </xf>
    <xf numFmtId="166" fontId="9" fillId="4" borderId="7" xfId="4" applyNumberFormat="1" applyFont="1" applyFill="1" applyBorder="1" applyAlignment="1" applyProtection="1">
      <alignment horizontal="center" vertical="center"/>
    </xf>
    <xf numFmtId="169" fontId="9" fillId="4" borderId="7" xfId="2" applyNumberFormat="1" applyFont="1" applyFill="1" applyBorder="1" applyAlignment="1" applyProtection="1">
      <alignment horizontal="center" vertical="center"/>
    </xf>
    <xf numFmtId="0" fontId="14" fillId="3" borderId="8" xfId="3" applyFont="1" applyFill="1" applyBorder="1" applyAlignment="1" applyProtection="1">
      <alignment horizontal="center"/>
    </xf>
    <xf numFmtId="14" fontId="9" fillId="4" borderId="7" xfId="0" applyNumberFormat="1" applyFont="1" applyFill="1" applyBorder="1" applyAlignment="1" applyProtection="1">
      <alignment horizontal="center" vertical="center"/>
    </xf>
    <xf numFmtId="166" fontId="10" fillId="3" borderId="7" xfId="0" applyNumberFormat="1" applyFont="1" applyFill="1" applyBorder="1" applyProtection="1"/>
    <xf numFmtId="165" fontId="10" fillId="3" borderId="7" xfId="0" applyNumberFormat="1" applyFont="1" applyFill="1" applyBorder="1" applyProtection="1"/>
    <xf numFmtId="166" fontId="9" fillId="3" borderId="7" xfId="0" applyNumberFormat="1" applyFont="1" applyFill="1" applyBorder="1" applyProtection="1"/>
    <xf numFmtId="0" fontId="9" fillId="4" borderId="7" xfId="0" applyFont="1" applyFill="1" applyBorder="1" applyAlignment="1" applyProtection="1">
      <alignment horizontal="center" vertical="center"/>
    </xf>
    <xf numFmtId="170" fontId="9" fillId="3" borderId="7" xfId="0" applyNumberFormat="1" applyFont="1" applyFill="1" applyBorder="1" applyAlignment="1" applyProtection="1">
      <alignment horizontal="center" vertical="center"/>
    </xf>
    <xf numFmtId="171" fontId="9" fillId="4" borderId="7" xfId="1" applyNumberFormat="1" applyFont="1" applyFill="1" applyBorder="1" applyAlignment="1" applyProtection="1">
      <alignment horizontal="center" vertical="center"/>
    </xf>
    <xf numFmtId="44" fontId="16" fillId="5" borderId="7" xfId="0" applyNumberFormat="1" applyFont="1" applyFill="1" applyBorder="1" applyAlignment="1" applyProtection="1">
      <alignment horizontal="center" vertical="center"/>
    </xf>
    <xf numFmtId="166" fontId="9" fillId="4" borderId="7" xfId="4" applyNumberFormat="1" applyFont="1" applyFill="1" applyBorder="1" applyAlignment="1" applyProtection="1">
      <alignment vertical="center"/>
    </xf>
    <xf numFmtId="169" fontId="9" fillId="4" borderId="7" xfId="2" applyNumberFormat="1" applyFont="1" applyFill="1" applyBorder="1" applyAlignment="1" applyProtection="1">
      <alignment vertical="center"/>
    </xf>
    <xf numFmtId="0" fontId="14" fillId="3" borderId="8" xfId="3" applyFont="1" applyFill="1" applyBorder="1" applyAlignment="1" applyProtection="1">
      <alignment vertical="center"/>
    </xf>
    <xf numFmtId="14" fontId="9" fillId="4" borderId="7" xfId="0" applyNumberFormat="1" applyFont="1" applyFill="1" applyBorder="1" applyAlignment="1" applyProtection="1">
      <alignment vertical="center"/>
    </xf>
    <xf numFmtId="1" fontId="9" fillId="4" borderId="7" xfId="0" applyNumberFormat="1" applyFont="1" applyFill="1" applyBorder="1" applyAlignment="1" applyProtection="1">
      <alignment horizontal="center" vertical="center"/>
    </xf>
    <xf numFmtId="44" fontId="16" fillId="5" borderId="7" xfId="0" applyNumberFormat="1" applyFont="1" applyFill="1" applyBorder="1" applyAlignment="1" applyProtection="1">
      <alignment vertical="center"/>
    </xf>
    <xf numFmtId="166" fontId="10" fillId="4" borderId="7" xfId="4" applyNumberFormat="1" applyFont="1" applyFill="1" applyBorder="1" applyProtection="1"/>
    <xf numFmtId="169" fontId="10" fillId="4" borderId="7" xfId="2" applyNumberFormat="1" applyFont="1" applyFill="1" applyBorder="1" applyProtection="1"/>
    <xf numFmtId="0" fontId="17" fillId="3" borderId="8" xfId="3" applyFont="1" applyFill="1" applyBorder="1" applyProtection="1"/>
    <xf numFmtId="14" fontId="10" fillId="4" borderId="7" xfId="0" applyNumberFormat="1" applyFont="1" applyFill="1" applyBorder="1" applyProtection="1"/>
    <xf numFmtId="0" fontId="10" fillId="4" borderId="7" xfId="0" applyFont="1" applyFill="1" applyBorder="1" applyProtection="1"/>
    <xf numFmtId="170" fontId="10" fillId="3" borderId="7" xfId="0" applyNumberFormat="1" applyFont="1" applyFill="1" applyBorder="1" applyProtection="1"/>
    <xf numFmtId="171" fontId="10" fillId="4" borderId="7" xfId="1" applyNumberFormat="1" applyFont="1" applyFill="1" applyBorder="1" applyProtection="1"/>
    <xf numFmtId="44" fontId="18" fillId="5" borderId="7" xfId="0" applyNumberFormat="1" applyFont="1" applyFill="1" applyBorder="1" applyProtection="1"/>
    <xf numFmtId="0" fontId="0" fillId="3" borderId="0" xfId="0" applyFill="1" applyProtection="1"/>
    <xf numFmtId="0" fontId="0" fillId="0" borderId="0" xfId="0" applyProtection="1"/>
    <xf numFmtId="0" fontId="3" fillId="3" borderId="0" xfId="0" applyFont="1" applyFill="1" applyAlignment="1" applyProtection="1">
      <alignment horizontal="justify" vertical="center"/>
    </xf>
    <xf numFmtId="0" fontId="3" fillId="3" borderId="0" xfId="0" applyFont="1" applyFill="1" applyAlignment="1" applyProtection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4" fillId="3" borderId="7" xfId="0" applyFont="1" applyFill="1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right"/>
    </xf>
    <xf numFmtId="1" fontId="17" fillId="3" borderId="7" xfId="0" applyNumberFormat="1" applyFont="1" applyFill="1" applyBorder="1" applyAlignment="1" applyProtection="1">
      <alignment horizontal="center" vertical="center"/>
      <protection locked="0"/>
    </xf>
    <xf numFmtId="166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68" fontId="0" fillId="3" borderId="7" xfId="0" applyNumberFormat="1" applyFill="1" applyBorder="1" applyAlignment="1" applyProtection="1">
      <alignment horizontal="center" vertical="center"/>
      <protection locked="0"/>
    </xf>
    <xf numFmtId="9" fontId="0" fillId="3" borderId="7" xfId="0" applyNumberFormat="1" applyFill="1" applyBorder="1" applyAlignment="1">
      <alignment horizontal="right"/>
    </xf>
    <xf numFmtId="166" fontId="0" fillId="3" borderId="7" xfId="0" applyNumberForma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>
      <alignment wrapText="1"/>
    </xf>
    <xf numFmtId="9" fontId="0" fillId="3" borderId="7" xfId="2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/>
      <protection hidden="1"/>
    </xf>
    <xf numFmtId="0" fontId="9" fillId="4" borderId="6" xfId="0" applyFont="1" applyFill="1" applyBorder="1" applyAlignment="1">
      <alignment horizontal="center" wrapText="1"/>
    </xf>
  </cellXfs>
  <cellStyles count="5">
    <cellStyle name="Euro" xfId="4" xr:uid="{00000000-0005-0000-0000-000000000000}"/>
    <cellStyle name="Migliaia" xfId="1" builtinId="3"/>
    <cellStyle name="Neutrale" xfId="3" builtinId="28"/>
    <cellStyle name="Normale" xfId="0" builtinId="0"/>
    <cellStyle name="Percentuale" xfId="2" builtinId="5"/>
  </cellStyles>
  <dxfs count="16"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ill>
        <patternFill>
          <bgColor indexed="27"/>
        </patternFill>
      </fill>
    </dxf>
    <dxf>
      <fill>
        <patternFill>
          <bgColor indexed="31"/>
        </patternFill>
      </fill>
    </dxf>
    <dxf>
      <font>
        <color theme="1"/>
      </font>
    </dxf>
    <dxf>
      <fill>
        <patternFill>
          <bgColor theme="2"/>
        </patternFill>
      </fill>
    </dxf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7"/>
        </patternFill>
      </fill>
    </dxf>
    <dxf>
      <font>
        <color theme="1"/>
      </font>
    </dxf>
    <dxf>
      <font>
        <color theme="1"/>
      </font>
    </dxf>
  </dxfs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1887682</xdr:colOff>
      <xdr:row>2</xdr:row>
      <xdr:rowOff>8659</xdr:rowOff>
    </xdr:from>
    <xdr:to>
      <xdr:col>4</xdr:col>
      <xdr:colOff>1517881</xdr:colOff>
      <xdr:row>5</xdr:row>
      <xdr:rowOff>1905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4DBD8C5-3AFF-44C7-8080-35D755101F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5068" y="389659"/>
          <a:ext cx="181229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K46"/>
  <sheetViews>
    <sheetView tabSelected="1" zoomScale="110" zoomScaleNormal="110" workbookViewId="0">
      <selection activeCell="D22" sqref="D22"/>
    </sheetView>
  </sheetViews>
  <sheetFormatPr defaultRowHeight="15" x14ac:dyDescent="0.25"/>
  <cols>
    <col min="1" max="1" width="58.7109375" bestFit="1" customWidth="1"/>
    <col min="2" max="2" width="36.42578125" bestFit="1" customWidth="1"/>
    <col min="3" max="3" width="6.7109375" customWidth="1"/>
    <col min="4" max="4" width="32.7109375" customWidth="1"/>
    <col min="5" max="5" width="26.5703125" customWidth="1"/>
    <col min="7" max="7" width="3.5703125" customWidth="1"/>
  </cols>
  <sheetData>
    <row r="1" spans="1:11" x14ac:dyDescent="0.25">
      <c r="A1" s="81"/>
      <c r="B1" s="81"/>
      <c r="C1" s="81"/>
      <c r="D1" s="81"/>
      <c r="E1" s="81"/>
      <c r="F1" s="81"/>
      <c r="G1" s="81"/>
    </row>
    <row r="2" spans="1:11" x14ac:dyDescent="0.25">
      <c r="A2" s="81"/>
      <c r="B2" s="81"/>
      <c r="C2" s="81"/>
      <c r="D2" s="81"/>
      <c r="E2" s="81"/>
      <c r="F2" s="81"/>
      <c r="G2" s="81"/>
    </row>
    <row r="3" spans="1:11" x14ac:dyDescent="0.25">
      <c r="A3" s="81"/>
      <c r="B3" s="81"/>
      <c r="C3" s="81"/>
      <c r="D3" s="81"/>
      <c r="E3" s="81"/>
      <c r="F3" s="81"/>
      <c r="G3" s="81"/>
    </row>
    <row r="4" spans="1:11" x14ac:dyDescent="0.25">
      <c r="A4" s="81"/>
      <c r="B4" s="81"/>
      <c r="C4" s="81"/>
      <c r="D4" s="81"/>
      <c r="E4" s="81"/>
      <c r="F4" s="81"/>
      <c r="G4" s="81"/>
    </row>
    <row r="5" spans="1:11" x14ac:dyDescent="0.25">
      <c r="A5" s="81"/>
      <c r="B5" s="81"/>
      <c r="C5" s="81"/>
      <c r="D5" s="81"/>
      <c r="E5" s="81"/>
      <c r="F5" s="81"/>
      <c r="G5" s="81"/>
    </row>
    <row r="6" spans="1:11" x14ac:dyDescent="0.25">
      <c r="A6" s="81"/>
      <c r="B6" s="81"/>
      <c r="C6" s="81"/>
      <c r="D6" s="81"/>
      <c r="E6" s="81"/>
      <c r="F6" s="81"/>
      <c r="G6" s="81"/>
    </row>
    <row r="7" spans="1:11" ht="45" customHeight="1" x14ac:dyDescent="0.25">
      <c r="A7" s="103" t="s">
        <v>0</v>
      </c>
      <c r="B7" s="103"/>
      <c r="C7" s="103"/>
      <c r="D7" s="103"/>
      <c r="E7" s="103"/>
      <c r="F7" s="103"/>
      <c r="G7" s="103"/>
      <c r="H7" s="48"/>
      <c r="I7" s="48"/>
      <c r="J7" s="48"/>
      <c r="K7" s="48"/>
    </row>
    <row r="8" spans="1:11" ht="23.25" x14ac:dyDescent="0.25">
      <c r="A8" s="103" t="s">
        <v>58</v>
      </c>
      <c r="B8" s="103"/>
      <c r="C8" s="103"/>
      <c r="D8" s="103"/>
      <c r="E8" s="103"/>
      <c r="F8" s="103"/>
      <c r="G8" s="103"/>
      <c r="H8" s="48"/>
      <c r="I8" s="48"/>
      <c r="J8" s="48"/>
      <c r="K8" s="48"/>
    </row>
    <row r="9" spans="1:11" ht="23.25" x14ac:dyDescent="0.25">
      <c r="A9" s="103"/>
      <c r="B9" s="103"/>
      <c r="C9" s="103"/>
      <c r="D9" s="103"/>
      <c r="E9" s="103"/>
      <c r="F9" s="103"/>
      <c r="G9" s="103"/>
      <c r="H9" s="49"/>
      <c r="I9" s="49"/>
      <c r="J9" s="49"/>
      <c r="K9" s="49"/>
    </row>
    <row r="10" spans="1:11" x14ac:dyDescent="0.25">
      <c r="A10" s="85"/>
      <c r="B10" s="51"/>
      <c r="C10" s="52"/>
      <c r="D10" s="52"/>
      <c r="E10" s="52"/>
      <c r="F10" s="50"/>
      <c r="G10" s="50"/>
    </row>
    <row r="11" spans="1:11" ht="15.75" thickBot="1" x14ac:dyDescent="0.3">
      <c r="A11" s="53" t="s">
        <v>53</v>
      </c>
      <c r="B11" s="50"/>
      <c r="C11" s="50"/>
      <c r="D11" s="50"/>
      <c r="E11" s="50"/>
      <c r="F11" s="50"/>
      <c r="G11" s="50"/>
    </row>
    <row r="12" spans="1:11" ht="16.5" thickBot="1" x14ac:dyDescent="0.3">
      <c r="A12" s="86" t="s">
        <v>7</v>
      </c>
      <c r="B12" s="87"/>
      <c r="C12" s="50"/>
      <c r="D12" s="50"/>
      <c r="E12" s="50"/>
      <c r="F12" s="50"/>
      <c r="G12" s="50"/>
    </row>
    <row r="13" spans="1:11" ht="15.75" thickBot="1" x14ac:dyDescent="0.3">
      <c r="A13" s="87" t="s">
        <v>38</v>
      </c>
      <c r="B13" s="88"/>
      <c r="C13" s="50"/>
      <c r="D13" s="50"/>
      <c r="E13" s="50"/>
      <c r="F13" s="50"/>
      <c r="G13" s="50"/>
    </row>
    <row r="14" spans="1:11" ht="15.75" thickBot="1" x14ac:dyDescent="0.3">
      <c r="A14" s="87" t="s">
        <v>35</v>
      </c>
      <c r="B14" s="88"/>
      <c r="C14" s="50"/>
      <c r="D14" s="50"/>
      <c r="E14" s="50"/>
      <c r="F14" s="50"/>
      <c r="G14" s="50"/>
    </row>
    <row r="15" spans="1:11" ht="15.75" thickBot="1" x14ac:dyDescent="0.3">
      <c r="A15" s="89" t="s">
        <v>8</v>
      </c>
      <c r="B15" s="90"/>
      <c r="C15" s="50"/>
      <c r="D15" s="50"/>
      <c r="E15" s="50"/>
      <c r="F15" s="50"/>
      <c r="G15" s="50"/>
    </row>
    <row r="16" spans="1:11" ht="30.75" thickBot="1" x14ac:dyDescent="0.3">
      <c r="A16" s="97" t="s">
        <v>57</v>
      </c>
      <c r="B16" s="91"/>
      <c r="C16" s="50"/>
      <c r="D16" s="50"/>
      <c r="E16" s="50"/>
      <c r="F16" s="50"/>
      <c r="G16" s="50"/>
    </row>
    <row r="17" spans="1:7" ht="15.75" thickBot="1" x14ac:dyDescent="0.3">
      <c r="A17" s="87" t="s">
        <v>36</v>
      </c>
      <c r="B17" s="92"/>
      <c r="C17" s="50"/>
      <c r="D17" s="50"/>
      <c r="E17" s="50"/>
      <c r="F17" s="50"/>
      <c r="G17" s="50"/>
    </row>
    <row r="18" spans="1:7" ht="15.75" thickBot="1" x14ac:dyDescent="0.3">
      <c r="A18" s="87" t="s">
        <v>37</v>
      </c>
      <c r="B18" s="93"/>
      <c r="C18" s="50"/>
      <c r="D18" s="50"/>
      <c r="E18" s="50"/>
      <c r="F18" s="50"/>
      <c r="G18" s="50"/>
    </row>
    <row r="19" spans="1:7" ht="15.75" thickBot="1" x14ac:dyDescent="0.3">
      <c r="A19" s="87" t="s">
        <v>59</v>
      </c>
      <c r="B19" s="98"/>
      <c r="C19" s="50"/>
      <c r="D19" s="50"/>
      <c r="E19" s="50"/>
      <c r="F19" s="50"/>
      <c r="G19" s="50"/>
    </row>
    <row r="20" spans="1:7" ht="15.75" thickBot="1" x14ac:dyDescent="0.3">
      <c r="A20" s="87" t="s">
        <v>39</v>
      </c>
      <c r="B20" s="88"/>
      <c r="C20" s="50"/>
      <c r="D20" s="50"/>
      <c r="E20" s="50"/>
      <c r="F20" s="50"/>
      <c r="G20" s="50"/>
    </row>
    <row r="21" spans="1:7" ht="15.75" thickBot="1" x14ac:dyDescent="0.3">
      <c r="A21" s="87" t="s">
        <v>40</v>
      </c>
      <c r="B21" s="88"/>
      <c r="C21" s="50"/>
      <c r="D21" s="50"/>
      <c r="E21" s="50"/>
      <c r="F21" s="50"/>
      <c r="G21" s="50"/>
    </row>
    <row r="22" spans="1:7" ht="15.75" thickBot="1" x14ac:dyDescent="0.3">
      <c r="A22" s="87" t="s">
        <v>41</v>
      </c>
      <c r="B22" s="94"/>
      <c r="C22" s="50"/>
      <c r="D22" s="50"/>
      <c r="E22" s="50"/>
      <c r="F22" s="50"/>
      <c r="G22" s="50"/>
    </row>
    <row r="23" spans="1:7" ht="15.75" thickBot="1" x14ac:dyDescent="0.3">
      <c r="A23" s="95" t="s">
        <v>9</v>
      </c>
      <c r="B23" s="96">
        <f>IF(0.5*$B$22&lt;=1000,0.5*$B$22,1000)</f>
        <v>0</v>
      </c>
      <c r="C23" s="50"/>
      <c r="D23" s="50"/>
      <c r="E23" s="50"/>
      <c r="F23" s="50"/>
      <c r="G23" s="50"/>
    </row>
    <row r="24" spans="1:7" ht="15.75" thickBot="1" x14ac:dyDescent="0.3">
      <c r="A24" s="47" t="s">
        <v>10</v>
      </c>
      <c r="B24" s="54">
        <f>IF($B$13="mensile",IF(mensile!$I$11&lt;=10000,mensile!$I$11,10000),IF($B$13="trimestrale",IF(trimestrale!$I$11&lt;=10000,trimestrale!$I$11,10000),IF($B$13="semestrale",IF(semestrale!$I$11&lt;=10000,semestrale!$I$11,10000),0)))</f>
        <v>0</v>
      </c>
      <c r="C24" s="50"/>
      <c r="D24" s="101" t="s">
        <v>55</v>
      </c>
      <c r="E24" s="102"/>
      <c r="F24" s="102"/>
      <c r="G24" s="102"/>
    </row>
    <row r="25" spans="1:7" ht="30" customHeight="1" thickBot="1" x14ac:dyDescent="0.3">
      <c r="A25" s="47" t="s">
        <v>52</v>
      </c>
      <c r="B25" s="55">
        <f>IF($B$13="mensile",IF(mensile!$F$7&lt;=10000,mensile!$I$11,mensile!$I$9+10000),IF($B$13="trimestrale",IF(trimestrale!$F$7&lt;=10000,trimestrale!$I$11,trimestrale!$I$9+10000),IF($B$13="semestrale",IF(semestrale!$F$7&lt;=10000,semestrale!$I$11,semestrale!$I$9+10000),0)))</f>
        <v>0</v>
      </c>
      <c r="C25" s="50"/>
      <c r="D25" s="102"/>
      <c r="E25" s="102"/>
      <c r="F25" s="102"/>
      <c r="G25" s="102"/>
    </row>
    <row r="26" spans="1:7" ht="29.25" customHeight="1" x14ac:dyDescent="0.25">
      <c r="A26" s="50"/>
      <c r="B26" s="50"/>
      <c r="C26" s="50"/>
      <c r="D26" s="50"/>
      <c r="E26" s="50"/>
      <c r="F26" s="50"/>
      <c r="G26" s="50"/>
    </row>
    <row r="27" spans="1:7" x14ac:dyDescent="0.25">
      <c r="A27" s="81"/>
      <c r="B27" s="81"/>
      <c r="C27" s="81"/>
      <c r="D27" s="81"/>
      <c r="E27" s="81"/>
      <c r="F27" s="81"/>
      <c r="G27" s="81"/>
    </row>
    <row r="28" spans="1:7" x14ac:dyDescent="0.25">
      <c r="A28" s="81"/>
      <c r="B28" s="81"/>
      <c r="C28" s="50"/>
      <c r="D28" s="50"/>
      <c r="E28" s="50"/>
      <c r="F28" s="50"/>
      <c r="G28" s="50"/>
    </row>
    <row r="29" spans="1:7" x14ac:dyDescent="0.25">
      <c r="A29" s="81"/>
      <c r="B29" s="81"/>
      <c r="C29" s="50"/>
      <c r="D29" s="50"/>
      <c r="E29" s="50"/>
      <c r="F29" s="50"/>
      <c r="G29" s="50"/>
    </row>
    <row r="30" spans="1:7" ht="15.75" x14ac:dyDescent="0.25">
      <c r="A30" s="81"/>
      <c r="B30" s="99" t="s">
        <v>11</v>
      </c>
      <c r="C30" s="99"/>
      <c r="D30" s="99"/>
      <c r="E30" s="99"/>
      <c r="F30" s="99"/>
      <c r="G30" s="50"/>
    </row>
    <row r="31" spans="1:7" ht="15.75" x14ac:dyDescent="0.25">
      <c r="A31" s="81"/>
      <c r="B31" s="100" t="s">
        <v>56</v>
      </c>
      <c r="C31" s="100"/>
      <c r="D31" s="100"/>
      <c r="E31" s="100"/>
      <c r="F31" s="100"/>
      <c r="G31" s="81"/>
    </row>
    <row r="32" spans="1:7" ht="15.75" x14ac:dyDescent="0.25">
      <c r="A32" s="81"/>
      <c r="B32" s="83" t="s">
        <v>12</v>
      </c>
      <c r="C32" s="84"/>
      <c r="D32" s="84"/>
      <c r="E32" s="81"/>
      <c r="F32" s="81"/>
      <c r="G32" s="81"/>
    </row>
    <row r="33" spans="1:7" x14ac:dyDescent="0.25">
      <c r="A33" s="82"/>
      <c r="B33" s="82"/>
      <c r="C33" s="82"/>
      <c r="D33" s="82"/>
      <c r="E33" s="82"/>
      <c r="F33" s="82"/>
      <c r="G33" s="82"/>
    </row>
    <row r="34" spans="1:7" x14ac:dyDescent="0.25">
      <c r="A34" s="82"/>
      <c r="B34" s="82"/>
      <c r="C34" s="82"/>
      <c r="D34" s="82"/>
      <c r="E34" s="82"/>
      <c r="F34" s="82"/>
      <c r="G34" s="82"/>
    </row>
    <row r="35" spans="1:7" x14ac:dyDescent="0.25">
      <c r="A35" s="82"/>
      <c r="B35" s="82"/>
      <c r="C35" s="82"/>
      <c r="D35" s="82"/>
      <c r="E35" s="82"/>
      <c r="F35" s="82"/>
      <c r="G35" s="82"/>
    </row>
    <row r="36" spans="1:7" x14ac:dyDescent="0.25">
      <c r="A36" s="82"/>
      <c r="B36" s="82"/>
      <c r="C36" s="82"/>
      <c r="D36" s="82"/>
      <c r="E36" s="82"/>
      <c r="F36" s="82"/>
      <c r="G36" s="82"/>
    </row>
    <row r="37" spans="1:7" x14ac:dyDescent="0.25">
      <c r="A37" s="82"/>
      <c r="B37" s="82"/>
      <c r="C37" s="82"/>
      <c r="D37" s="82"/>
      <c r="E37" s="82"/>
      <c r="F37" s="82"/>
      <c r="G37" s="82"/>
    </row>
    <row r="38" spans="1:7" x14ac:dyDescent="0.25">
      <c r="A38" s="82"/>
      <c r="B38" s="82"/>
      <c r="C38" s="82"/>
      <c r="D38" s="82"/>
      <c r="E38" s="82"/>
      <c r="F38" s="82"/>
      <c r="G38" s="82"/>
    </row>
    <row r="39" spans="1:7" x14ac:dyDescent="0.25">
      <c r="A39" s="82"/>
      <c r="B39" s="82"/>
      <c r="C39" s="82"/>
      <c r="D39" s="82"/>
      <c r="E39" s="82"/>
      <c r="F39" s="82"/>
      <c r="G39" s="82"/>
    </row>
    <row r="40" spans="1:7" x14ac:dyDescent="0.25">
      <c r="A40" s="82"/>
      <c r="B40" s="82"/>
      <c r="C40" s="82"/>
      <c r="D40" s="82"/>
      <c r="E40" s="82"/>
      <c r="F40" s="82"/>
      <c r="G40" s="82"/>
    </row>
    <row r="41" spans="1:7" x14ac:dyDescent="0.25">
      <c r="A41" s="82"/>
      <c r="B41" s="82"/>
      <c r="C41" s="82"/>
      <c r="D41" s="82"/>
      <c r="E41" s="82"/>
      <c r="F41" s="82"/>
      <c r="G41" s="82"/>
    </row>
    <row r="42" spans="1:7" x14ac:dyDescent="0.25">
      <c r="A42" s="82"/>
      <c r="B42" s="82"/>
      <c r="C42" s="82"/>
      <c r="D42" s="82"/>
      <c r="E42" s="82"/>
      <c r="F42" s="82"/>
      <c r="G42" s="82"/>
    </row>
    <row r="43" spans="1:7" x14ac:dyDescent="0.25">
      <c r="A43" s="82"/>
      <c r="B43" s="82"/>
      <c r="C43" s="82"/>
      <c r="D43" s="82"/>
      <c r="E43" s="82"/>
      <c r="F43" s="82"/>
      <c r="G43" s="82"/>
    </row>
    <row r="44" spans="1:7" x14ac:dyDescent="0.25">
      <c r="A44" s="82"/>
      <c r="B44" s="82"/>
      <c r="C44" s="82"/>
      <c r="D44" s="82"/>
      <c r="E44" s="82"/>
      <c r="F44" s="82"/>
      <c r="G44" s="82"/>
    </row>
    <row r="45" spans="1:7" x14ac:dyDescent="0.25">
      <c r="A45" s="82"/>
      <c r="B45" s="82"/>
      <c r="C45" s="82"/>
      <c r="D45" s="82"/>
      <c r="E45" s="82"/>
      <c r="F45" s="82"/>
      <c r="G45" s="82"/>
    </row>
    <row r="46" spans="1:7" x14ac:dyDescent="0.25">
      <c r="A46" s="82"/>
      <c r="B46" s="82"/>
      <c r="C46" s="82"/>
      <c r="D46" s="82"/>
      <c r="E46" s="82"/>
      <c r="F46" s="82"/>
      <c r="G46" s="82"/>
    </row>
  </sheetData>
  <sheetProtection algorithmName="SHA-512" hashValue="2mXuUgz54wti375ppHZ55LrBKuYHxeldvy8pZYjcH9J+wPGTtZS3HomeTVSGKjs6LiArqt4TBZ2W+BKgNsC9aw==" saltValue="y9plWfZJFAtTU7iev8xB6g==" spinCount="100000" sheet="1" objects="1" scenarios="1"/>
  <mergeCells count="6">
    <mergeCell ref="B30:F30"/>
    <mergeCell ref="B31:F31"/>
    <mergeCell ref="D24:G25"/>
    <mergeCell ref="A7:G7"/>
    <mergeCell ref="A8:G8"/>
    <mergeCell ref="A9:G9"/>
  </mergeCells>
  <conditionalFormatting sqref="A15:B15">
    <cfRule type="expression" dxfId="15" priority="28">
      <formula>B14="SI"</formula>
    </cfRule>
  </conditionalFormatting>
  <conditionalFormatting sqref="B15">
    <cfRule type="expression" dxfId="14" priority="27">
      <formula>B14="SI"</formula>
    </cfRule>
  </conditionalFormatting>
  <conditionalFormatting sqref="B25">
    <cfRule type="expression" dxfId="13" priority="21">
      <formula>B23&lt;&gt;0</formula>
    </cfRule>
  </conditionalFormatting>
  <conditionalFormatting sqref="A25">
    <cfRule type="expression" dxfId="12" priority="20">
      <formula>B23&lt;&gt;0</formula>
    </cfRule>
  </conditionalFormatting>
  <conditionalFormatting sqref="B24">
    <cfRule type="expression" dxfId="11" priority="19">
      <formula>B23=0</formula>
    </cfRule>
  </conditionalFormatting>
  <conditionalFormatting sqref="A24">
    <cfRule type="expression" dxfId="10" priority="18">
      <formula>B23=0</formula>
    </cfRule>
  </conditionalFormatting>
  <conditionalFormatting sqref="A10">
    <cfRule type="expression" dxfId="9" priority="29">
      <formula>#REF!="SI"</formula>
    </cfRule>
  </conditionalFormatting>
  <conditionalFormatting sqref="A10">
    <cfRule type="expression" dxfId="8" priority="30">
      <formula>#REF!="SI"</formula>
    </cfRule>
  </conditionalFormatting>
  <conditionalFormatting sqref="C10">
    <cfRule type="expression" dxfId="7" priority="31">
      <formula>#REF!="SI"</formula>
    </cfRule>
  </conditionalFormatting>
  <conditionalFormatting sqref="A10:B10">
    <cfRule type="expression" dxfId="6" priority="32">
      <formula>#REF!="SI"</formula>
    </cfRule>
  </conditionalFormatting>
  <dataValidations xWindow="816" yWindow="537" count="9">
    <dataValidation type="list" allowBlank="1" showInputMessage="1" showErrorMessage="1" sqref="B20:B21 B14" xr:uid="{00000000-0002-0000-0000-000000000000}">
      <formula1>"selezionare,SI,NO"</formula1>
    </dataValidation>
    <dataValidation type="whole" allowBlank="1" showInputMessage="1" showErrorMessage="1" errorTitle="ATTENZIONE" error="Il valore MIN di mesi di preammortamento è 0. Il valore MAX è 24" sqref="B15" xr:uid="{00000000-0002-0000-0000-000004000000}">
      <formula1>0</formula1>
      <formula2>24</formula2>
    </dataValidation>
    <dataValidation type="decimal" allowBlank="1" showInputMessage="1" showErrorMessage="1" errorTitle="ATTENZIONE" error="Valore MIN: 10.000,00_x000a_Valore MAX: 150.000,00" sqref="B16" xr:uid="{00000000-0002-0000-0000-000005000000}">
      <formula1>10000</formula1>
      <formula2>150000</formula2>
    </dataValidation>
    <dataValidation type="date" operator="greaterThanOrEqual" allowBlank="1" showInputMessage="1" showErrorMessage="1" errorTitle="ATTENZIONE" error="Non è possibile indicare una data antecedente al 01/01/2023" sqref="B17" xr:uid="{00000000-0002-0000-0000-000006000000}">
      <formula1>44927</formula1>
    </dataValidation>
    <dataValidation type="whole" allowBlank="1" showInputMessage="1" showErrorMessage="1" errorTitle="ATTENZIONE" error="Durata MAX del finanziamento: 72 mesi, di cui MAX 24 in pre-ammortamento" prompt="Si ricorda che la durata del finanziamento verrà calcolata considerando la durata del finanziamento indicata - la durata del pre ammortamento (non superiore a 24 mesi)" sqref="B18" xr:uid="{00000000-0002-0000-0000-000007000000}">
      <formula1>12</formula1>
      <formula2>72</formula2>
    </dataValidation>
    <dataValidation type="list" allowBlank="1" showInputMessage="1" showErrorMessage="1" sqref="B13" xr:uid="{00000000-0002-0000-0000-000008000000}">
      <formula1>"selezionare,mensile,trimestrale,semestrale"</formula1>
    </dataValidation>
    <dataValidation type="custom" allowBlank="1" showInputMessage="1" showErrorMessage="1" errorTitle="ATTENZIONE" error="Valore MAX di TAEG: 7%" sqref="B19" xr:uid="{00000000-0002-0000-0000-000009000000}">
      <formula1>B19&lt;=0.07</formula1>
    </dataValidation>
    <dataValidation type="decimal" operator="lessThanOrEqual" allowBlank="1" showInputMessage="1" showErrorMessage="1" errorTitle="ATTENZIONE" error="Valore MAX: 2.500,00 + max 300,00 in caso di garanzia di un Consorzio garanzia collettiva Fidi (Confidi)" sqref="B24" xr:uid="{00000000-0002-0000-0000-00000A000000}">
      <formula1>2800</formula1>
    </dataValidation>
    <dataValidation allowBlank="1" showInputMessage="1" showErrorMessage="1" prompt="Indicare il costo totale della garanzia. Nella cella seguente verrà calcolato il 50% fino ad un MAX di 1000€" sqref="B22" xr:uid="{00000000-0002-0000-0000-00000B000000}"/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A6"/>
  <sheetViews>
    <sheetView workbookViewId="0">
      <selection activeCell="B27" sqref="B27"/>
    </sheetView>
  </sheetViews>
  <sheetFormatPr defaultRowHeight="15" x14ac:dyDescent="0.25"/>
  <cols>
    <col min="1" max="1" width="67.85546875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Q310"/>
  <sheetViews>
    <sheetView workbookViewId="0">
      <selection activeCell="C9" sqref="C9"/>
    </sheetView>
  </sheetViews>
  <sheetFormatPr defaultRowHeight="15" x14ac:dyDescent="0.25"/>
  <cols>
    <col min="2" max="2" width="42" customWidth="1"/>
    <col min="3" max="3" width="25" customWidth="1"/>
    <col min="4" max="4" width="13.5703125" customWidth="1"/>
    <col min="5" max="5" width="20" customWidth="1"/>
    <col min="6" max="6" width="22.28515625" customWidth="1"/>
    <col min="8" max="8" width="21" customWidth="1"/>
    <col min="9" max="9" width="24" customWidth="1"/>
    <col min="15" max="15" width="11.28515625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45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61.5" customHeight="1" thickBot="1" x14ac:dyDescent="0.3">
      <c r="A3" s="39">
        <v>1</v>
      </c>
      <c r="B3" s="15" t="s">
        <v>46</v>
      </c>
      <c r="C3" s="56">
        <f>IF(modello_domanda!B13="mensile",modello_domanda!$B$16,0)</f>
        <v>0</v>
      </c>
      <c r="D3" s="6" t="s">
        <v>16</v>
      </c>
      <c r="E3" s="10" t="s">
        <v>17</v>
      </c>
      <c r="F3" s="60" t="str">
        <f>IF(controllo_valori_mens,rata_mensile_mens,"")</f>
        <v/>
      </c>
      <c r="G3" s="7">
        <v>4</v>
      </c>
      <c r="H3" s="15" t="s">
        <v>18</v>
      </c>
      <c r="I3" s="63">
        <f>IF(modello_domanda!B14="SI",modello_domanda!$B$15,0)</f>
        <v>0</v>
      </c>
      <c r="J3" s="8" t="s">
        <v>19</v>
      </c>
      <c r="K3" s="3"/>
      <c r="L3" s="3"/>
      <c r="M3" s="3" t="s">
        <v>54</v>
      </c>
      <c r="N3" s="3"/>
      <c r="O3" s="3"/>
      <c r="P3" s="4"/>
      <c r="Q3" s="4">
        <v>2</v>
      </c>
    </row>
    <row r="4" spans="1:17" ht="15.75" thickBot="1" x14ac:dyDescent="0.3">
      <c r="A4" s="38"/>
      <c r="B4" s="5"/>
      <c r="C4" s="25"/>
      <c r="D4" s="6"/>
      <c r="E4" s="6"/>
      <c r="F4" s="12"/>
      <c r="G4" s="7"/>
      <c r="H4" s="15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51" customHeight="1" thickBot="1" x14ac:dyDescent="0.3">
      <c r="A5" s="38">
        <v>2</v>
      </c>
      <c r="B5" s="15" t="s">
        <v>47</v>
      </c>
      <c r="C5" s="57">
        <f>IF(modello_domanda!B13="mensile",modello_domanda!$B$19,0)</f>
        <v>0</v>
      </c>
      <c r="D5" s="6" t="s">
        <v>16</v>
      </c>
      <c r="E5" s="10" t="s">
        <v>48</v>
      </c>
      <c r="F5" s="61" t="e">
        <f>IF(controllo_valori_mens,durata_mesi_mens,"")+I3</f>
        <v>#VALUE!</v>
      </c>
      <c r="G5" s="7"/>
      <c r="H5" s="44" t="s">
        <v>21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25"/>
      <c r="D6" s="12"/>
      <c r="E6" s="6"/>
      <c r="F6" s="6"/>
      <c r="G6" s="7"/>
      <c r="H6" s="15"/>
      <c r="I6" s="7"/>
      <c r="J6" s="8"/>
      <c r="K6" s="14"/>
      <c r="L6" s="3"/>
      <c r="M6" s="3"/>
      <c r="N6" s="3"/>
      <c r="O6" s="3"/>
      <c r="P6" s="4"/>
      <c r="Q6" s="4"/>
    </row>
    <row r="7" spans="1:17" ht="36" customHeight="1" thickTop="1" thickBot="1" x14ac:dyDescent="0.3">
      <c r="A7" s="38"/>
      <c r="B7" s="15" t="s">
        <v>22</v>
      </c>
      <c r="C7" s="58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15" t="s">
        <v>25</v>
      </c>
      <c r="I7" s="63">
        <f>IF(modello_domanda!B13="mensile",IF(modello_domanda!B18+I3&lt;=72,modello_domanda!B18,(72-I3)),0)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25"/>
      <c r="D8" s="6"/>
      <c r="E8" s="6"/>
      <c r="F8" s="6"/>
      <c r="G8" s="7"/>
      <c r="H8" s="4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7" customHeight="1" thickBot="1" x14ac:dyDescent="0.3">
      <c r="A9" s="39">
        <v>3</v>
      </c>
      <c r="B9" s="15" t="s">
        <v>51</v>
      </c>
      <c r="C9" s="59">
        <f>IF(modello_domanda!B13="mensile",modello_domanda!$B$17,1/1/1900)</f>
        <v>5.263157894736842E-4</v>
      </c>
      <c r="D9" s="6" t="s">
        <v>16</v>
      </c>
      <c r="E9" s="10" t="s">
        <v>26</v>
      </c>
      <c r="F9" s="60">
        <f>+importo_prestito_mens+F7</f>
        <v>0</v>
      </c>
      <c r="G9" s="7">
        <v>6</v>
      </c>
      <c r="H9" s="15" t="s">
        <v>27</v>
      </c>
      <c r="I9" s="65">
        <f>IF(modello_domanda!B13="mensile",modello_domanda!$B$23,0)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46"/>
      <c r="J10" s="8"/>
      <c r="K10" s="3"/>
      <c r="L10" s="3"/>
      <c r="M10" s="3"/>
      <c r="N10" s="3"/>
      <c r="O10" s="3"/>
      <c r="P10" s="4"/>
      <c r="Q10" s="4"/>
    </row>
    <row r="11" spans="1:17" ht="26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66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42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IF(controllo_valori_mens*controllo_numero_rate_mens,num_progr_rata_mens,"")</f>
        <v/>
      </c>
      <c r="B15" s="31" t="str">
        <f t="shared" ref="B15:B78" si="1">IF(controllo_valori_mens*controllo_numero_rate_mens,DATE(YEAR(data_inizio_mens),MONTH(data_inizio_mens)+num_progr_rata_mens,DAY(data_inizio_mens)),"")</f>
        <v/>
      </c>
      <c r="C15" s="32" t="str">
        <f t="shared" ref="C15:C78" si="2">IF(controllo_valori_mens*controllo_numero_rate_mens,rata_mensile_mens,"")</f>
        <v/>
      </c>
      <c r="D15" s="32" t="str">
        <f t="shared" ref="D15:D78" si="3">IF(controllo_valori_mens*controllo_numero_rate_mens,-PPMT(tasso_mens/12,num_progr_rata_mens,durata_mesi_mens,importo_prestito_mens),"")</f>
        <v/>
      </c>
      <c r="E15" s="32" t="str">
        <f t="shared" ref="E15:E78" si="4">IF(controllo_valori_mens*controllo_numero_rate_mens,-IPMT(tasso_mens/12,num_progr_rata_mens,durata_mesi_mens,importo_prestito_mens),"")</f>
        <v/>
      </c>
      <c r="F15" s="32" t="str">
        <f t="shared" ref="F15:F78" si="5">IF(controllo_valori_mens*controllo_numero_rate_mens,-FV(tasso_mens/12,num_progr_rata_mens,-rata_mensile_mens,importo_prestito_mens),"")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IF(controllo_valori_mens*controllo_numero_rate_mens,num_progr_rata_mens,"")</f>
        <v/>
      </c>
      <c r="B79" s="31" t="str">
        <f t="shared" ref="B79:B142" si="7">IF(controllo_valori_mens*controllo_numero_rate_mens,DATE(YEAR(data_inizio_mens),MONTH(data_inizio_mens)+num_progr_rata_mens,DAY(data_inizio_mens)),"")</f>
        <v/>
      </c>
      <c r="C79" s="32" t="str">
        <f t="shared" ref="C79:C142" si="8">IF(controllo_valori_mens*controllo_numero_rate_mens,rata_mensile_mens,"")</f>
        <v/>
      </c>
      <c r="D79" s="32" t="str">
        <f t="shared" ref="D79:D142" si="9">IF(controllo_valori_mens*controllo_numero_rate_mens,-PPMT(tasso_mens/12,num_progr_rata_mens,durata_mesi_mens,importo_prestito_mens),"")</f>
        <v/>
      </c>
      <c r="E79" s="32" t="str">
        <f t="shared" ref="E79:E142" si="10">IF(controllo_valori_mens*controllo_numero_rate_mens,-IPMT(tasso_mens/12,num_progr_rata_mens,durata_mesi_mens,importo_prestito_mens),"")</f>
        <v/>
      </c>
      <c r="F79" s="32" t="str">
        <f t="shared" ref="F79:F142" si="11">IF(controllo_valori_mens*controllo_numero_rate_mens,-FV(tasso_mens/12,num_progr_rata_mens,-rata_mensile_mens,importo_prestito_mens),"")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IF(controllo_valori_mens*controllo_numero_rate_mens,num_progr_rata_mens,"")</f>
        <v/>
      </c>
      <c r="B143" s="31" t="str">
        <f t="shared" ref="B143:B206" si="13">IF(controllo_valori_mens*controllo_numero_rate_mens,DATE(YEAR(data_inizio_mens),MONTH(data_inizio_mens)+num_progr_rata_mens,DAY(data_inizio_mens)),"")</f>
        <v/>
      </c>
      <c r="C143" s="32" t="str">
        <f t="shared" ref="C143:C206" si="14">IF(controllo_valori_mens*controllo_numero_rate_mens,rata_mensile_mens,"")</f>
        <v/>
      </c>
      <c r="D143" s="32" t="str">
        <f t="shared" ref="D143:D206" si="15">IF(controllo_valori_mens*controllo_numero_rate_mens,-PPMT(tasso_mens/12,num_progr_rata_mens,durata_mesi_mens,importo_prestito_mens),"")</f>
        <v/>
      </c>
      <c r="E143" s="32" t="str">
        <f t="shared" ref="E143:E206" si="16">IF(controllo_valori_mens*controllo_numero_rate_mens,-IPMT(tasso_mens/12,num_progr_rata_mens,durata_mesi_mens,importo_prestito_mens),"")</f>
        <v/>
      </c>
      <c r="F143" s="32" t="str">
        <f t="shared" ref="F143:F206" si="17">IF(controllo_valori_mens*controllo_numero_rate_mens,-FV(tasso_mens/12,num_progr_rata_mens,-rata_mensile_mens,importo_prestito_mens),"")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IF(controllo_valori_mens*controllo_numero_rate_mens,num_progr_rata_mens,"")</f>
        <v/>
      </c>
      <c r="B207" s="31" t="str">
        <f t="shared" ref="B207:B270" si="19">IF(controllo_valori_mens*controllo_numero_rate_mens,DATE(YEAR(data_inizio_mens),MONTH(data_inizio_mens)+num_progr_rata_mens,DAY(data_inizio_mens)),"")</f>
        <v/>
      </c>
      <c r="C207" s="32" t="str">
        <f t="shared" ref="C207:C270" si="20">IF(controllo_valori_mens*controllo_numero_rate_mens,rata_mensile_mens,"")</f>
        <v/>
      </c>
      <c r="D207" s="32" t="str">
        <f t="shared" ref="D207:D270" si="21">IF(controllo_valori_mens*controllo_numero_rate_mens,-PPMT(tasso_mens/12,num_progr_rata_mens,durata_mesi_mens,importo_prestito_mens),"")</f>
        <v/>
      </c>
      <c r="E207" s="32" t="str">
        <f t="shared" ref="E207:E270" si="22">IF(controllo_valori_mens*controllo_numero_rate_mens,-IPMT(tasso_mens/12,num_progr_rata_mens,durata_mesi_mens,importo_prestito_mens),"")</f>
        <v/>
      </c>
      <c r="F207" s="32" t="str">
        <f t="shared" ref="F207:F270" si="23">IF(controllo_valori_mens*controllo_numero_rate_mens,-FV(tasso_mens/12,num_progr_rata_mens,-rata_mensile_mens,importo_prestito_mens),"")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IF(controllo_valori_mens*controllo_numero_rate_mens,num_progr_rata_mens,"")</f>
        <v/>
      </c>
      <c r="B271" s="31" t="str">
        <f t="shared" ref="B271:B302" si="25">IF(controllo_valori_mens*controllo_numero_rate_mens,DATE(YEAR(data_inizio_mens),MONTH(data_inizio_mens)+num_progr_rata_mens,DAY(data_inizio_mens)),"")</f>
        <v/>
      </c>
      <c r="C271" s="32" t="str">
        <f t="shared" ref="C271:C302" si="26">IF(controllo_valori_mens*controllo_numero_rate_mens,rata_mensile_mens,"")</f>
        <v/>
      </c>
      <c r="D271" s="32" t="str">
        <f t="shared" ref="D271:D302" si="27">IF(controllo_valori_mens*controllo_numero_rate_mens,-PPMT(tasso_mens/12,num_progr_rata_mens,durata_mesi_mens,importo_prestito_mens),"")</f>
        <v/>
      </c>
      <c r="E271" s="32" t="str">
        <f t="shared" ref="E271:E302" si="28">IF(controllo_valori_mens*controllo_numero_rate_mens,-IPMT(tasso_mens/12,num_progr_rata_mens,durata_mesi_mens,importo_prestito_mens),"")</f>
        <v/>
      </c>
      <c r="F271" s="32" t="str">
        <f t="shared" ref="F271:F302" si="29">IF(controllo_valori_mens*controllo_numero_rate_mens,-FV(tasso_mens/12,num_progr_rata_mens,-rata_mensile_mens,importo_prestito_mens),"")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IF(importo_prestito_mens*tasso_mens*durata_prestito_mens*data_inizio_mens&gt;0,1,0)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durata_prestito_mens*12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-PMT(tasso_mens/12,durata_mesi_mens,importo_prestito_mens)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IF(num_progr_rata_mens&lt;=durata_mesi_mens,1,0)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5" priority="1" stopIfTrue="1" operator="notEqual">
      <formula>""</formula>
    </cfRule>
  </conditionalFormatting>
  <conditionalFormatting sqref="F15:F302">
    <cfRule type="cellIs" dxfId="4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200-000000000000}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 xr:uid="{00000000-0002-0000-0200-000001000000}"/>
    <dataValidation allowBlank="1" showInputMessage="1" showErrorMessage="1" promptTitle="Importo del prestito" prompt="Inserisci l'importo del prestito che vuoi farti finanziare." sqref="C3" xr:uid="{00000000-0002-0000-02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200-000003000000}">
      <formula1>$Q$2:$Q$33</formula1>
    </dataValidation>
    <dataValidation allowBlank="1" showInputMessage="1" showErrorMessage="1" promptTitle="Iserisci la data " prompt="Inserisci la data di inizio del prestito" sqref="C9" xr:uid="{00000000-0002-0000-0200-000004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Q310"/>
  <sheetViews>
    <sheetView workbookViewId="0">
      <selection activeCell="I4" sqref="I4"/>
    </sheetView>
  </sheetViews>
  <sheetFormatPr defaultRowHeight="15" x14ac:dyDescent="0.25"/>
  <cols>
    <col min="2" max="2" width="32.42578125" customWidth="1"/>
    <col min="3" max="3" width="26.7109375" customWidth="1"/>
    <col min="4" max="4" width="13.7109375" customWidth="1"/>
    <col min="5" max="5" width="27.140625" customWidth="1"/>
    <col min="6" max="6" width="15.42578125" bestFit="1" customWidth="1"/>
    <col min="8" max="8" width="26.5703125" customWidth="1"/>
    <col min="9" max="9" width="21.85546875" customWidth="1"/>
    <col min="15" max="15" width="11.85546875" bestFit="1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14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3.25" customHeight="1" thickBot="1" x14ac:dyDescent="0.3">
      <c r="A3" s="39">
        <v>1</v>
      </c>
      <c r="B3" s="9" t="s">
        <v>15</v>
      </c>
      <c r="C3" s="67">
        <f>IF(modello_domanda!B13="trimestrale",modello_domanda!$B$16,0)</f>
        <v>0</v>
      </c>
      <c r="D3" s="6" t="s">
        <v>16</v>
      </c>
      <c r="E3" s="10" t="s">
        <v>17</v>
      </c>
      <c r="F3" s="60" t="str">
        <f>IF(controllo_valori_trim,rata_mensile_trim,"")</f>
        <v/>
      </c>
      <c r="G3" s="7">
        <v>4</v>
      </c>
      <c r="H3" s="9" t="s">
        <v>18</v>
      </c>
      <c r="I3" s="71">
        <f>IF(modello_domanda!B14="si",modello_domanda!$B$15,0)</f>
        <v>0</v>
      </c>
      <c r="J3" s="8" t="s">
        <v>19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11"/>
      <c r="D4" s="6"/>
      <c r="E4" s="6"/>
      <c r="F4" s="12"/>
      <c r="G4" s="7"/>
      <c r="H4" s="9"/>
      <c r="I4" s="7"/>
      <c r="J4" s="8"/>
      <c r="K4" s="3"/>
      <c r="L4" s="3"/>
      <c r="M4" s="3"/>
      <c r="N4" s="3"/>
      <c r="O4" s="3"/>
      <c r="P4" s="4"/>
      <c r="Q4" s="4">
        <v>3</v>
      </c>
    </row>
    <row r="5" spans="1:17" ht="41.25" customHeight="1" thickBot="1" x14ac:dyDescent="0.3">
      <c r="A5" s="38">
        <v>2</v>
      </c>
      <c r="B5" s="9" t="s">
        <v>49</v>
      </c>
      <c r="C5" s="68">
        <f>IF(modello_domanda!B13="trimestrale",modello_domanda!$B$19,0)</f>
        <v>0</v>
      </c>
      <c r="D5" s="6" t="s">
        <v>16</v>
      </c>
      <c r="E5" s="10" t="s">
        <v>20</v>
      </c>
      <c r="F5" s="61" t="e">
        <f>IF(controllo_valori_trim,durata_mesi_trim,"")+(I3/4)</f>
        <v>#VALUE!</v>
      </c>
      <c r="G5" s="7"/>
      <c r="H5" s="13" t="s">
        <v>21</v>
      </c>
      <c r="I5" s="64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11"/>
      <c r="D6" s="12"/>
      <c r="E6" s="6"/>
      <c r="F6" s="6"/>
      <c r="G6" s="7"/>
      <c r="H6" s="9"/>
      <c r="I6" s="7"/>
      <c r="J6" s="8"/>
      <c r="K6" s="14"/>
      <c r="L6" s="3"/>
      <c r="M6" s="3"/>
      <c r="N6" s="3"/>
      <c r="O6" s="3"/>
      <c r="P6" s="4"/>
      <c r="Q6" s="4"/>
    </row>
    <row r="7" spans="1:17" ht="37.5" customHeight="1" thickTop="1" thickBot="1" x14ac:dyDescent="0.3">
      <c r="A7" s="38"/>
      <c r="B7" s="9" t="s">
        <v>22</v>
      </c>
      <c r="C7" s="69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9" t="s">
        <v>25</v>
      </c>
      <c r="I7" s="63">
        <f>IF(modello_domanda!B13="trimestrale",IF(modello_domanda!B18+I3&lt;=72,modello_domanda!B18,(72-I3)),0)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11"/>
      <c r="D8" s="6"/>
      <c r="E8" s="6"/>
      <c r="F8" s="6"/>
      <c r="G8" s="7"/>
      <c r="H8" s="5"/>
      <c r="I8" s="7"/>
      <c r="J8" s="8"/>
      <c r="K8" s="3"/>
      <c r="L8" s="3"/>
      <c r="M8" s="3"/>
      <c r="N8" s="3"/>
      <c r="O8" s="3"/>
      <c r="P8" s="4"/>
      <c r="Q8" s="4">
        <v>7</v>
      </c>
    </row>
    <row r="9" spans="1:17" ht="51.75" customHeight="1" thickBot="1" x14ac:dyDescent="0.3">
      <c r="A9" s="39">
        <v>3</v>
      </c>
      <c r="B9" s="9" t="s">
        <v>34</v>
      </c>
      <c r="C9" s="70">
        <f>IF(modello_domanda!B13="trimestrale",modello_domanda!$B$17,1/1/1900)</f>
        <v>5.263157894736842E-4</v>
      </c>
      <c r="D9" s="6" t="s">
        <v>16</v>
      </c>
      <c r="E9" s="10" t="s">
        <v>26</v>
      </c>
      <c r="F9" s="60">
        <f>+importo_prestito_trim+F7</f>
        <v>0</v>
      </c>
      <c r="G9" s="7">
        <v>6</v>
      </c>
      <c r="H9" s="15" t="s">
        <v>27</v>
      </c>
      <c r="I9" s="65">
        <f>IF(modello_domanda!B13="trimestrale",modello_domanda!$B$23,0)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10"/>
      <c r="J10" s="8"/>
      <c r="K10" s="3"/>
      <c r="L10" s="3"/>
      <c r="M10" s="3"/>
      <c r="N10" s="3"/>
      <c r="O10" s="3"/>
      <c r="P10" s="4"/>
      <c r="Q10" s="4"/>
    </row>
    <row r="11" spans="1:17" ht="23.25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72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ht="12" customHeight="1" x14ac:dyDescent="0.25">
      <c r="A14" s="41" t="s">
        <v>42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>IF(controllo_valori_trim*controllo_numero_rate_trim,num_progr_rata_trim,"")</f>
        <v/>
      </c>
      <c r="B15" s="31" t="str">
        <f t="shared" ref="B15:B78" si="0">IF(controllo_valori_trim*controllo_numero_rate_trim,DATE(YEAR(data_inizio_trim),MONTH(data_inizio_trim)+num_progr_rata_trim,DAY(data_inizio_trim)),"")</f>
        <v/>
      </c>
      <c r="C15" s="32" t="str">
        <f t="shared" ref="C15:C78" si="1">IF(controllo_valori_trim*controllo_numero_rate_trim,rata_mensile_trim,"")</f>
        <v/>
      </c>
      <c r="D15" s="32" t="str">
        <f t="shared" ref="D15:D78" si="2">IF(controllo_valori_trim*controllo_numero_rate_trim,-PPMT(tasso_trim/4,num_progr_rata_trim,durata_mesi_trim,importo_prestito_trim),"")</f>
        <v/>
      </c>
      <c r="E15" s="32" t="str">
        <f t="shared" ref="E15:E78" si="3">IF(controllo_valori_trim*controllo_numero_rate_trim,-IPMT(tasso_trim/4,num_progr_rata_trim,durata_mesi_trim,importo_prestito_trim),"")</f>
        <v/>
      </c>
      <c r="F15" s="32" t="str">
        <f t="shared" ref="F15:F78" si="4">IF(controllo_valori_trim*controllo_numero_rate_trim,-FV(tasso_trim/4,num_progr_rata_trim,-rata_mensile_trim,importo_prestito_trim),"")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>IF(controllo_valori_trim*controllo_numero_rate_trim,num_progr_rata_trim,"")</f>
        <v/>
      </c>
      <c r="B16" s="31" t="str">
        <f t="shared" si="0"/>
        <v/>
      </c>
      <c r="C16" s="32" t="str">
        <f t="shared" si="1"/>
        <v/>
      </c>
      <c r="D16" s="32" t="str">
        <f t="shared" si="2"/>
        <v/>
      </c>
      <c r="E16" s="32" t="str">
        <f t="shared" si="3"/>
        <v/>
      </c>
      <c r="F16" s="32" t="str">
        <f t="shared" si="4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>IF(controllo_valori_trim*controllo_numero_rate_trim,num_progr_rata_trim,"")</f>
        <v/>
      </c>
      <c r="B17" s="31" t="str">
        <f t="shared" si="0"/>
        <v/>
      </c>
      <c r="C17" s="32" t="str">
        <f t="shared" si="1"/>
        <v/>
      </c>
      <c r="D17" s="32" t="str">
        <f t="shared" si="2"/>
        <v/>
      </c>
      <c r="E17" s="32" t="str">
        <f t="shared" si="3"/>
        <v/>
      </c>
      <c r="F17" s="32" t="str">
        <f t="shared" si="4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>IF(controllo_valori_trim*controllo_numero_rate_trim,num_progr_rata_trim,"")</f>
        <v/>
      </c>
      <c r="B18" s="31" t="str">
        <f t="shared" si="0"/>
        <v/>
      </c>
      <c r="C18" s="32" t="str">
        <f t="shared" si="1"/>
        <v/>
      </c>
      <c r="D18" s="32" t="str">
        <f t="shared" si="2"/>
        <v/>
      </c>
      <c r="E18" s="32" t="str">
        <f t="shared" si="3"/>
        <v/>
      </c>
      <c r="F18" s="32" t="str">
        <f t="shared" si="4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>IF(controllo_valori_trim*controllo_numero_rate_trim,num_progr_rata_trim,"")</f>
        <v/>
      </c>
      <c r="B19" s="31" t="str">
        <f t="shared" si="0"/>
        <v/>
      </c>
      <c r="C19" s="32" t="str">
        <f t="shared" si="1"/>
        <v/>
      </c>
      <c r="D19" s="32" t="str">
        <f t="shared" si="2"/>
        <v/>
      </c>
      <c r="E19" s="32" t="str">
        <f t="shared" si="3"/>
        <v/>
      </c>
      <c r="F19" s="32" t="str">
        <f t="shared" si="4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>IF(controllo_valori_trim*controllo_numero_rate_trim,num_progr_rata_trim,"")</f>
        <v/>
      </c>
      <c r="B20" s="31" t="str">
        <f t="shared" si="0"/>
        <v/>
      </c>
      <c r="C20" s="32" t="str">
        <f t="shared" si="1"/>
        <v/>
      </c>
      <c r="D20" s="32" t="str">
        <f t="shared" si="2"/>
        <v/>
      </c>
      <c r="E20" s="32" t="str">
        <f t="shared" si="3"/>
        <v/>
      </c>
      <c r="F20" s="32" t="str">
        <f t="shared" si="4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>IF(controllo_valori_trim*controllo_numero_rate_trim,num_progr_rata_trim,"")</f>
        <v/>
      </c>
      <c r="B21" s="31" t="str">
        <f t="shared" si="0"/>
        <v/>
      </c>
      <c r="C21" s="32" t="str">
        <f t="shared" si="1"/>
        <v/>
      </c>
      <c r="D21" s="32" t="str">
        <f t="shared" si="2"/>
        <v/>
      </c>
      <c r="E21" s="32" t="str">
        <f t="shared" si="3"/>
        <v/>
      </c>
      <c r="F21" s="32" t="str">
        <f t="shared" si="4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>IF(controllo_valori_trim*controllo_numero_rate_trim,num_progr_rata_trim,"")</f>
        <v/>
      </c>
      <c r="B22" s="31" t="str">
        <f t="shared" si="0"/>
        <v/>
      </c>
      <c r="C22" s="32" t="str">
        <f t="shared" si="1"/>
        <v/>
      </c>
      <c r="D22" s="32" t="str">
        <f t="shared" si="2"/>
        <v/>
      </c>
      <c r="E22" s="32" t="str">
        <f t="shared" si="3"/>
        <v/>
      </c>
      <c r="F22" s="32" t="str">
        <f t="shared" si="4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>IF(controllo_valori_trim*controllo_numero_rate_trim,num_progr_rata_trim,"")</f>
        <v/>
      </c>
      <c r="B23" s="31" t="str">
        <f t="shared" si="0"/>
        <v/>
      </c>
      <c r="C23" s="32" t="str">
        <f t="shared" si="1"/>
        <v/>
      </c>
      <c r="D23" s="32" t="str">
        <f t="shared" si="2"/>
        <v/>
      </c>
      <c r="E23" s="32" t="str">
        <f t="shared" si="3"/>
        <v/>
      </c>
      <c r="F23" s="32" t="str">
        <f t="shared" si="4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>IF(controllo_valori_trim*controllo_numero_rate_trim,num_progr_rata_trim,"")</f>
        <v/>
      </c>
      <c r="B24" s="31" t="str">
        <f t="shared" si="0"/>
        <v/>
      </c>
      <c r="C24" s="32" t="str">
        <f t="shared" si="1"/>
        <v/>
      </c>
      <c r="D24" s="32" t="str">
        <f t="shared" si="2"/>
        <v/>
      </c>
      <c r="E24" s="32" t="str">
        <f t="shared" si="3"/>
        <v/>
      </c>
      <c r="F24" s="32" t="str">
        <f t="shared" si="4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>IF(controllo_valori_trim*controllo_numero_rate_trim,num_progr_rata_trim,"")</f>
        <v/>
      </c>
      <c r="B25" s="31" t="str">
        <f t="shared" si="0"/>
        <v/>
      </c>
      <c r="C25" s="32" t="str">
        <f t="shared" si="1"/>
        <v/>
      </c>
      <c r="D25" s="32" t="str">
        <f t="shared" si="2"/>
        <v/>
      </c>
      <c r="E25" s="32" t="str">
        <f t="shared" si="3"/>
        <v/>
      </c>
      <c r="F25" s="32" t="str">
        <f t="shared" si="4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>IF(controllo_valori_trim*controllo_numero_rate_trim,num_progr_rata_trim,"")</f>
        <v/>
      </c>
      <c r="B26" s="31" t="str">
        <f t="shared" si="0"/>
        <v/>
      </c>
      <c r="C26" s="32" t="str">
        <f t="shared" si="1"/>
        <v/>
      </c>
      <c r="D26" s="32" t="str">
        <f t="shared" si="2"/>
        <v/>
      </c>
      <c r="E26" s="32" t="str">
        <f t="shared" si="3"/>
        <v/>
      </c>
      <c r="F26" s="32" t="str">
        <f t="shared" si="4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>IF(controllo_valori_trim*controllo_numero_rate_trim,num_progr_rata_trim,"")</f>
        <v/>
      </c>
      <c r="B27" s="31" t="str">
        <f t="shared" si="0"/>
        <v/>
      </c>
      <c r="C27" s="32" t="str">
        <f t="shared" si="1"/>
        <v/>
      </c>
      <c r="D27" s="32" t="str">
        <f t="shared" si="2"/>
        <v/>
      </c>
      <c r="E27" s="32" t="str">
        <f t="shared" si="3"/>
        <v/>
      </c>
      <c r="F27" s="32" t="str">
        <f t="shared" si="4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>IF(controllo_valori_trim*controllo_numero_rate_trim,num_progr_rata_trim,"")</f>
        <v/>
      </c>
      <c r="B28" s="31" t="str">
        <f t="shared" si="0"/>
        <v/>
      </c>
      <c r="C28" s="32" t="str">
        <f t="shared" si="1"/>
        <v/>
      </c>
      <c r="D28" s="32" t="str">
        <f t="shared" si="2"/>
        <v/>
      </c>
      <c r="E28" s="32" t="str">
        <f t="shared" si="3"/>
        <v/>
      </c>
      <c r="F28" s="32" t="str">
        <f t="shared" si="4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>IF(controllo_valori_trim*controllo_numero_rate_trim,num_progr_rata_trim,"")</f>
        <v/>
      </c>
      <c r="B29" s="31" t="str">
        <f t="shared" si="0"/>
        <v/>
      </c>
      <c r="C29" s="32" t="str">
        <f t="shared" si="1"/>
        <v/>
      </c>
      <c r="D29" s="32" t="str">
        <f t="shared" si="2"/>
        <v/>
      </c>
      <c r="E29" s="32" t="str">
        <f t="shared" si="3"/>
        <v/>
      </c>
      <c r="F29" s="32" t="str">
        <f t="shared" si="4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>IF(controllo_valori_trim*controllo_numero_rate_trim,num_progr_rata_trim,"")</f>
        <v/>
      </c>
      <c r="B30" s="31" t="str">
        <f t="shared" si="0"/>
        <v/>
      </c>
      <c r="C30" s="32" t="str">
        <f t="shared" si="1"/>
        <v/>
      </c>
      <c r="D30" s="32" t="str">
        <f t="shared" si="2"/>
        <v/>
      </c>
      <c r="E30" s="32" t="str">
        <f t="shared" si="3"/>
        <v/>
      </c>
      <c r="F30" s="32" t="str">
        <f t="shared" si="4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>IF(controllo_valori_trim*controllo_numero_rate_trim,num_progr_rata_trim,"")</f>
        <v/>
      </c>
      <c r="B31" s="31" t="str">
        <f t="shared" si="0"/>
        <v/>
      </c>
      <c r="C31" s="32" t="str">
        <f t="shared" si="1"/>
        <v/>
      </c>
      <c r="D31" s="32" t="str">
        <f t="shared" si="2"/>
        <v/>
      </c>
      <c r="E31" s="32" t="str">
        <f t="shared" si="3"/>
        <v/>
      </c>
      <c r="F31" s="32" t="str">
        <f t="shared" si="4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>IF(controllo_valori_trim*controllo_numero_rate_trim,num_progr_rata_trim,"")</f>
        <v/>
      </c>
      <c r="B32" s="31" t="str">
        <f t="shared" si="0"/>
        <v/>
      </c>
      <c r="C32" s="32" t="str">
        <f t="shared" si="1"/>
        <v/>
      </c>
      <c r="D32" s="32" t="str">
        <f t="shared" si="2"/>
        <v/>
      </c>
      <c r="E32" s="32" t="str">
        <f t="shared" si="3"/>
        <v/>
      </c>
      <c r="F32" s="32" t="str">
        <f t="shared" si="4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>IF(controllo_valori_trim*controllo_numero_rate_trim,num_progr_rata_trim,"")</f>
        <v/>
      </c>
      <c r="B33" s="31" t="str">
        <f t="shared" si="0"/>
        <v/>
      </c>
      <c r="C33" s="32" t="str">
        <f t="shared" si="1"/>
        <v/>
      </c>
      <c r="D33" s="32" t="str">
        <f t="shared" si="2"/>
        <v/>
      </c>
      <c r="E33" s="32" t="str">
        <f t="shared" si="3"/>
        <v/>
      </c>
      <c r="F33" s="32" t="str">
        <f t="shared" si="4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>IF(controllo_valori_trim*controllo_numero_rate_trim,num_progr_rata_trim,"")</f>
        <v/>
      </c>
      <c r="B34" s="31" t="str">
        <f t="shared" si="0"/>
        <v/>
      </c>
      <c r="C34" s="32" t="str">
        <f t="shared" si="1"/>
        <v/>
      </c>
      <c r="D34" s="32" t="str">
        <f t="shared" si="2"/>
        <v/>
      </c>
      <c r="E34" s="32" t="str">
        <f t="shared" si="3"/>
        <v/>
      </c>
      <c r="F34" s="32" t="str">
        <f t="shared" si="4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>IF(controllo_valori_trim*controllo_numero_rate_trim,num_progr_rata_trim,"")</f>
        <v/>
      </c>
      <c r="B35" s="31" t="str">
        <f t="shared" si="0"/>
        <v/>
      </c>
      <c r="C35" s="32" t="str">
        <f t="shared" si="1"/>
        <v/>
      </c>
      <c r="D35" s="32" t="str">
        <f t="shared" si="2"/>
        <v/>
      </c>
      <c r="E35" s="32" t="str">
        <f t="shared" si="3"/>
        <v/>
      </c>
      <c r="F35" s="32" t="str">
        <f t="shared" si="4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>IF(controllo_valori_trim*controllo_numero_rate_trim,num_progr_rata_trim,"")</f>
        <v/>
      </c>
      <c r="B36" s="31" t="str">
        <f t="shared" si="0"/>
        <v/>
      </c>
      <c r="C36" s="32" t="str">
        <f t="shared" si="1"/>
        <v/>
      </c>
      <c r="D36" s="32" t="str">
        <f t="shared" si="2"/>
        <v/>
      </c>
      <c r="E36" s="32" t="str">
        <f t="shared" si="3"/>
        <v/>
      </c>
      <c r="F36" s="32" t="str">
        <f t="shared" si="4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>IF(controllo_valori_trim*controllo_numero_rate_trim,num_progr_rata_trim,"")</f>
        <v/>
      </c>
      <c r="B37" s="31" t="str">
        <f t="shared" si="0"/>
        <v/>
      </c>
      <c r="C37" s="32" t="str">
        <f t="shared" si="1"/>
        <v/>
      </c>
      <c r="D37" s="32" t="str">
        <f t="shared" si="2"/>
        <v/>
      </c>
      <c r="E37" s="32" t="str">
        <f t="shared" si="3"/>
        <v/>
      </c>
      <c r="F37" s="32" t="str">
        <f t="shared" si="4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>IF(controllo_valori_trim*controllo_numero_rate_trim,num_progr_rata_trim,"")</f>
        <v/>
      </c>
      <c r="B38" s="31" t="str">
        <f t="shared" si="0"/>
        <v/>
      </c>
      <c r="C38" s="32" t="str">
        <f t="shared" si="1"/>
        <v/>
      </c>
      <c r="D38" s="32" t="str">
        <f t="shared" si="2"/>
        <v/>
      </c>
      <c r="E38" s="32" t="str">
        <f t="shared" si="3"/>
        <v/>
      </c>
      <c r="F38" s="32" t="str">
        <f t="shared" si="4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>IF(controllo_valori_trim*controllo_numero_rate_trim,num_progr_rata_trim,"")</f>
        <v/>
      </c>
      <c r="B39" s="31" t="str">
        <f t="shared" si="0"/>
        <v/>
      </c>
      <c r="C39" s="32" t="str">
        <f t="shared" si="1"/>
        <v/>
      </c>
      <c r="D39" s="32" t="str">
        <f t="shared" si="2"/>
        <v/>
      </c>
      <c r="E39" s="32" t="str">
        <f t="shared" si="3"/>
        <v/>
      </c>
      <c r="F39" s="32" t="str">
        <f t="shared" si="4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>IF(controllo_valori_trim*controllo_numero_rate_trim,num_progr_rata_trim,"")</f>
        <v/>
      </c>
      <c r="B40" s="31" t="str">
        <f t="shared" si="0"/>
        <v/>
      </c>
      <c r="C40" s="32" t="str">
        <f t="shared" si="1"/>
        <v/>
      </c>
      <c r="D40" s="32" t="str">
        <f t="shared" si="2"/>
        <v/>
      </c>
      <c r="E40" s="32" t="str">
        <f t="shared" si="3"/>
        <v/>
      </c>
      <c r="F40" s="32" t="str">
        <f t="shared" si="4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>IF(controllo_valori_trim*controllo_numero_rate_trim,num_progr_rata_trim,"")</f>
        <v/>
      </c>
      <c r="B41" s="31" t="str">
        <f t="shared" si="0"/>
        <v/>
      </c>
      <c r="C41" s="32" t="str">
        <f t="shared" si="1"/>
        <v/>
      </c>
      <c r="D41" s="32" t="str">
        <f t="shared" si="2"/>
        <v/>
      </c>
      <c r="E41" s="32" t="str">
        <f t="shared" si="3"/>
        <v/>
      </c>
      <c r="F41" s="32" t="str">
        <f t="shared" si="4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>IF(controllo_valori_trim*controllo_numero_rate_trim,num_progr_rata_trim,"")</f>
        <v/>
      </c>
      <c r="B42" s="31" t="str">
        <f t="shared" si="0"/>
        <v/>
      </c>
      <c r="C42" s="32" t="str">
        <f t="shared" si="1"/>
        <v/>
      </c>
      <c r="D42" s="32" t="str">
        <f t="shared" si="2"/>
        <v/>
      </c>
      <c r="E42" s="32" t="str">
        <f t="shared" si="3"/>
        <v/>
      </c>
      <c r="F42" s="32" t="str">
        <f t="shared" si="4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>IF(controllo_valori_trim*controllo_numero_rate_trim,num_progr_rata_trim,"")</f>
        <v/>
      </c>
      <c r="B43" s="31" t="str">
        <f t="shared" si="0"/>
        <v/>
      </c>
      <c r="C43" s="32" t="str">
        <f t="shared" si="1"/>
        <v/>
      </c>
      <c r="D43" s="32" t="str">
        <f t="shared" si="2"/>
        <v/>
      </c>
      <c r="E43" s="32" t="str">
        <f t="shared" si="3"/>
        <v/>
      </c>
      <c r="F43" s="32" t="str">
        <f t="shared" si="4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>IF(controllo_valori_trim*controllo_numero_rate_trim,num_progr_rata_trim,"")</f>
        <v/>
      </c>
      <c r="B44" s="31" t="str">
        <f t="shared" si="0"/>
        <v/>
      </c>
      <c r="C44" s="32" t="str">
        <f t="shared" si="1"/>
        <v/>
      </c>
      <c r="D44" s="32" t="str">
        <f t="shared" si="2"/>
        <v/>
      </c>
      <c r="E44" s="32" t="str">
        <f t="shared" si="3"/>
        <v/>
      </c>
      <c r="F44" s="32" t="str">
        <f t="shared" si="4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>IF(controllo_valori_trim*controllo_numero_rate_trim,num_progr_rata_trim,"")</f>
        <v/>
      </c>
      <c r="B45" s="31" t="str">
        <f t="shared" si="0"/>
        <v/>
      </c>
      <c r="C45" s="32" t="str">
        <f t="shared" si="1"/>
        <v/>
      </c>
      <c r="D45" s="32" t="str">
        <f t="shared" si="2"/>
        <v/>
      </c>
      <c r="E45" s="32" t="str">
        <f t="shared" si="3"/>
        <v/>
      </c>
      <c r="F45" s="32" t="str">
        <f t="shared" si="4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>IF(controllo_valori_trim*controllo_numero_rate_trim,num_progr_rata_trim,"")</f>
        <v/>
      </c>
      <c r="B46" s="31" t="str">
        <f t="shared" si="0"/>
        <v/>
      </c>
      <c r="C46" s="32" t="str">
        <f t="shared" si="1"/>
        <v/>
      </c>
      <c r="D46" s="32" t="str">
        <f t="shared" si="2"/>
        <v/>
      </c>
      <c r="E46" s="32" t="str">
        <f t="shared" si="3"/>
        <v/>
      </c>
      <c r="F46" s="32" t="str">
        <f t="shared" si="4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>IF(controllo_valori_trim*controllo_numero_rate_trim,num_progr_rata_trim,"")</f>
        <v/>
      </c>
      <c r="B47" s="31" t="str">
        <f t="shared" si="0"/>
        <v/>
      </c>
      <c r="C47" s="32" t="str">
        <f t="shared" si="1"/>
        <v/>
      </c>
      <c r="D47" s="32" t="str">
        <f t="shared" si="2"/>
        <v/>
      </c>
      <c r="E47" s="32" t="str">
        <f t="shared" si="3"/>
        <v/>
      </c>
      <c r="F47" s="32" t="str">
        <f t="shared" si="4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>IF(controllo_valori_trim*controllo_numero_rate_trim,num_progr_rata_trim,"")</f>
        <v/>
      </c>
      <c r="B48" s="31" t="str">
        <f t="shared" si="0"/>
        <v/>
      </c>
      <c r="C48" s="32" t="str">
        <f t="shared" si="1"/>
        <v/>
      </c>
      <c r="D48" s="32" t="str">
        <f t="shared" si="2"/>
        <v/>
      </c>
      <c r="E48" s="32" t="str">
        <f t="shared" si="3"/>
        <v/>
      </c>
      <c r="F48" s="32" t="str">
        <f t="shared" si="4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>IF(controllo_valori_trim*controllo_numero_rate_trim,num_progr_rata_trim,"")</f>
        <v/>
      </c>
      <c r="B49" s="31" t="str">
        <f t="shared" si="0"/>
        <v/>
      </c>
      <c r="C49" s="32" t="str">
        <f t="shared" si="1"/>
        <v/>
      </c>
      <c r="D49" s="32" t="str">
        <f t="shared" si="2"/>
        <v/>
      </c>
      <c r="E49" s="32" t="str">
        <f t="shared" si="3"/>
        <v/>
      </c>
      <c r="F49" s="32" t="str">
        <f t="shared" si="4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>IF(controllo_valori_trim*controllo_numero_rate_trim,num_progr_rata_trim,"")</f>
        <v/>
      </c>
      <c r="B50" s="31" t="str">
        <f t="shared" si="0"/>
        <v/>
      </c>
      <c r="C50" s="32" t="str">
        <f t="shared" si="1"/>
        <v/>
      </c>
      <c r="D50" s="32" t="str">
        <f t="shared" si="2"/>
        <v/>
      </c>
      <c r="E50" s="32" t="str">
        <f t="shared" si="3"/>
        <v/>
      </c>
      <c r="F50" s="32" t="str">
        <f t="shared" si="4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>IF(controllo_valori_trim*controllo_numero_rate_trim,num_progr_rata_trim,"")</f>
        <v/>
      </c>
      <c r="B51" s="31" t="str">
        <f t="shared" si="0"/>
        <v/>
      </c>
      <c r="C51" s="32" t="str">
        <f t="shared" si="1"/>
        <v/>
      </c>
      <c r="D51" s="32" t="str">
        <f t="shared" si="2"/>
        <v/>
      </c>
      <c r="E51" s="32" t="str">
        <f t="shared" si="3"/>
        <v/>
      </c>
      <c r="F51" s="32" t="str">
        <f t="shared" si="4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>IF(controllo_valori_trim*controllo_numero_rate_trim,num_progr_rata_trim,"")</f>
        <v/>
      </c>
      <c r="B52" s="31" t="str">
        <f t="shared" si="0"/>
        <v/>
      </c>
      <c r="C52" s="32" t="str">
        <f t="shared" si="1"/>
        <v/>
      </c>
      <c r="D52" s="32" t="str">
        <f t="shared" si="2"/>
        <v/>
      </c>
      <c r="E52" s="32" t="str">
        <f t="shared" si="3"/>
        <v/>
      </c>
      <c r="F52" s="32" t="str">
        <f t="shared" si="4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>IF(controllo_valori_trim*controllo_numero_rate_trim,num_progr_rata_trim,"")</f>
        <v/>
      </c>
      <c r="B53" s="31" t="str">
        <f t="shared" si="0"/>
        <v/>
      </c>
      <c r="C53" s="32" t="str">
        <f t="shared" si="1"/>
        <v/>
      </c>
      <c r="D53" s="32" t="str">
        <f t="shared" si="2"/>
        <v/>
      </c>
      <c r="E53" s="32" t="str">
        <f t="shared" si="3"/>
        <v/>
      </c>
      <c r="F53" s="32" t="str">
        <f t="shared" si="4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>IF(controllo_valori_trim*controllo_numero_rate_trim,num_progr_rata_trim,"")</f>
        <v/>
      </c>
      <c r="B54" s="31" t="str">
        <f t="shared" si="0"/>
        <v/>
      </c>
      <c r="C54" s="32" t="str">
        <f t="shared" si="1"/>
        <v/>
      </c>
      <c r="D54" s="32" t="str">
        <f t="shared" si="2"/>
        <v/>
      </c>
      <c r="E54" s="32" t="str">
        <f t="shared" si="3"/>
        <v/>
      </c>
      <c r="F54" s="32" t="str">
        <f t="shared" si="4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>IF(controllo_valori_trim*controllo_numero_rate_trim,num_progr_rata_trim,"")</f>
        <v/>
      </c>
      <c r="B55" s="31" t="str">
        <f t="shared" si="0"/>
        <v/>
      </c>
      <c r="C55" s="32" t="str">
        <f t="shared" si="1"/>
        <v/>
      </c>
      <c r="D55" s="32" t="str">
        <f t="shared" si="2"/>
        <v/>
      </c>
      <c r="E55" s="32" t="str">
        <f t="shared" si="3"/>
        <v/>
      </c>
      <c r="F55" s="32" t="str">
        <f t="shared" si="4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>IF(controllo_valori_trim*controllo_numero_rate_trim,num_progr_rata_trim,"")</f>
        <v/>
      </c>
      <c r="B56" s="31" t="str">
        <f t="shared" si="0"/>
        <v/>
      </c>
      <c r="C56" s="32" t="str">
        <f t="shared" si="1"/>
        <v/>
      </c>
      <c r="D56" s="32" t="str">
        <f t="shared" si="2"/>
        <v/>
      </c>
      <c r="E56" s="32" t="str">
        <f t="shared" si="3"/>
        <v/>
      </c>
      <c r="F56" s="32" t="str">
        <f t="shared" si="4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>IF(controllo_valori_trim*controllo_numero_rate_trim,num_progr_rata_trim,"")</f>
        <v/>
      </c>
      <c r="B57" s="31" t="str">
        <f t="shared" si="0"/>
        <v/>
      </c>
      <c r="C57" s="32" t="str">
        <f t="shared" si="1"/>
        <v/>
      </c>
      <c r="D57" s="32" t="str">
        <f t="shared" si="2"/>
        <v/>
      </c>
      <c r="E57" s="32" t="str">
        <f t="shared" si="3"/>
        <v/>
      </c>
      <c r="F57" s="32" t="str">
        <f t="shared" si="4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>IF(controllo_valori_trim*controllo_numero_rate_trim,num_progr_rata_trim,"")</f>
        <v/>
      </c>
      <c r="B58" s="31" t="str">
        <f t="shared" si="0"/>
        <v/>
      </c>
      <c r="C58" s="32" t="str">
        <f t="shared" si="1"/>
        <v/>
      </c>
      <c r="D58" s="32" t="str">
        <f t="shared" si="2"/>
        <v/>
      </c>
      <c r="E58" s="32" t="str">
        <f t="shared" si="3"/>
        <v/>
      </c>
      <c r="F58" s="32" t="str">
        <f t="shared" si="4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>IF(controllo_valori_trim*controllo_numero_rate_trim,num_progr_rata_trim,"")</f>
        <v/>
      </c>
      <c r="B59" s="31" t="str">
        <f t="shared" si="0"/>
        <v/>
      </c>
      <c r="C59" s="32" t="str">
        <f t="shared" si="1"/>
        <v/>
      </c>
      <c r="D59" s="32" t="str">
        <f t="shared" si="2"/>
        <v/>
      </c>
      <c r="E59" s="32" t="str">
        <f t="shared" si="3"/>
        <v/>
      </c>
      <c r="F59" s="32" t="str">
        <f t="shared" si="4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>IF(controllo_valori_trim*controllo_numero_rate_trim,num_progr_rata_trim,"")</f>
        <v/>
      </c>
      <c r="B60" s="31" t="str">
        <f t="shared" si="0"/>
        <v/>
      </c>
      <c r="C60" s="32" t="str">
        <f t="shared" si="1"/>
        <v/>
      </c>
      <c r="D60" s="32" t="str">
        <f t="shared" si="2"/>
        <v/>
      </c>
      <c r="E60" s="32" t="str">
        <f t="shared" si="3"/>
        <v/>
      </c>
      <c r="F60" s="32" t="str">
        <f t="shared" si="4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>IF(controllo_valori_trim*controllo_numero_rate_trim,num_progr_rata_trim,"")</f>
        <v/>
      </c>
      <c r="B61" s="31" t="str">
        <f t="shared" si="0"/>
        <v/>
      </c>
      <c r="C61" s="32" t="str">
        <f t="shared" si="1"/>
        <v/>
      </c>
      <c r="D61" s="32" t="str">
        <f t="shared" si="2"/>
        <v/>
      </c>
      <c r="E61" s="32" t="str">
        <f t="shared" si="3"/>
        <v/>
      </c>
      <c r="F61" s="32" t="str">
        <f t="shared" si="4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>IF(controllo_valori_trim*controllo_numero_rate_trim,num_progr_rata_trim,"")</f>
        <v/>
      </c>
      <c r="B62" s="31" t="str">
        <f t="shared" si="0"/>
        <v/>
      </c>
      <c r="C62" s="32" t="str">
        <f t="shared" si="1"/>
        <v/>
      </c>
      <c r="D62" s="32" t="str">
        <f t="shared" si="2"/>
        <v/>
      </c>
      <c r="E62" s="32" t="str">
        <f t="shared" si="3"/>
        <v/>
      </c>
      <c r="F62" s="32" t="str">
        <f t="shared" si="4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>IF(controllo_valori_trim*controllo_numero_rate_trim,num_progr_rata_trim,"")</f>
        <v/>
      </c>
      <c r="B63" s="31" t="str">
        <f t="shared" si="0"/>
        <v/>
      </c>
      <c r="C63" s="32" t="str">
        <f t="shared" si="1"/>
        <v/>
      </c>
      <c r="D63" s="32" t="str">
        <f t="shared" si="2"/>
        <v/>
      </c>
      <c r="E63" s="32" t="str">
        <f t="shared" si="3"/>
        <v/>
      </c>
      <c r="F63" s="32" t="str">
        <f t="shared" si="4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>IF(controllo_valori_trim*controllo_numero_rate_trim,num_progr_rata_trim,"")</f>
        <v/>
      </c>
      <c r="B64" s="31" t="str">
        <f t="shared" si="0"/>
        <v/>
      </c>
      <c r="C64" s="32" t="str">
        <f t="shared" si="1"/>
        <v/>
      </c>
      <c r="D64" s="32" t="str">
        <f t="shared" si="2"/>
        <v/>
      </c>
      <c r="E64" s="32" t="str">
        <f t="shared" si="3"/>
        <v/>
      </c>
      <c r="F64" s="32" t="str">
        <f t="shared" si="4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>IF(controllo_valori_trim*controllo_numero_rate_trim,num_progr_rata_trim,"")</f>
        <v/>
      </c>
      <c r="B65" s="31" t="str">
        <f t="shared" si="0"/>
        <v/>
      </c>
      <c r="C65" s="32" t="str">
        <f t="shared" si="1"/>
        <v/>
      </c>
      <c r="D65" s="32" t="str">
        <f t="shared" si="2"/>
        <v/>
      </c>
      <c r="E65" s="32" t="str">
        <f t="shared" si="3"/>
        <v/>
      </c>
      <c r="F65" s="32" t="str">
        <f t="shared" si="4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>IF(controllo_valori_trim*controllo_numero_rate_trim,num_progr_rata_trim,"")</f>
        <v/>
      </c>
      <c r="B66" s="31" t="str">
        <f t="shared" si="0"/>
        <v/>
      </c>
      <c r="C66" s="32" t="str">
        <f t="shared" si="1"/>
        <v/>
      </c>
      <c r="D66" s="32" t="str">
        <f t="shared" si="2"/>
        <v/>
      </c>
      <c r="E66" s="32" t="str">
        <f t="shared" si="3"/>
        <v/>
      </c>
      <c r="F66" s="32" t="str">
        <f t="shared" si="4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>IF(controllo_valori_trim*controllo_numero_rate_trim,num_progr_rata_trim,"")</f>
        <v/>
      </c>
      <c r="B67" s="31" t="str">
        <f t="shared" si="0"/>
        <v/>
      </c>
      <c r="C67" s="32" t="str">
        <f t="shared" si="1"/>
        <v/>
      </c>
      <c r="D67" s="32" t="str">
        <f t="shared" si="2"/>
        <v/>
      </c>
      <c r="E67" s="32" t="str">
        <f t="shared" si="3"/>
        <v/>
      </c>
      <c r="F67" s="32" t="str">
        <f t="shared" si="4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>IF(controllo_valori_trim*controllo_numero_rate_trim,num_progr_rata_trim,"")</f>
        <v/>
      </c>
      <c r="B68" s="31" t="str">
        <f t="shared" si="0"/>
        <v/>
      </c>
      <c r="C68" s="32" t="str">
        <f t="shared" si="1"/>
        <v/>
      </c>
      <c r="D68" s="32" t="str">
        <f t="shared" si="2"/>
        <v/>
      </c>
      <c r="E68" s="32" t="str">
        <f t="shared" si="3"/>
        <v/>
      </c>
      <c r="F68" s="32" t="str">
        <f t="shared" si="4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>IF(controllo_valori_trim*controllo_numero_rate_trim,num_progr_rata_trim,"")</f>
        <v/>
      </c>
      <c r="B69" s="31" t="str">
        <f t="shared" si="0"/>
        <v/>
      </c>
      <c r="C69" s="32" t="str">
        <f t="shared" si="1"/>
        <v/>
      </c>
      <c r="D69" s="32" t="str">
        <f t="shared" si="2"/>
        <v/>
      </c>
      <c r="E69" s="32" t="str">
        <f t="shared" si="3"/>
        <v/>
      </c>
      <c r="F69" s="32" t="str">
        <f t="shared" si="4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>IF(controllo_valori_trim*controllo_numero_rate_trim,num_progr_rata_trim,"")</f>
        <v/>
      </c>
      <c r="B70" s="31" t="str">
        <f t="shared" si="0"/>
        <v/>
      </c>
      <c r="C70" s="32" t="str">
        <f t="shared" si="1"/>
        <v/>
      </c>
      <c r="D70" s="32" t="str">
        <f t="shared" si="2"/>
        <v/>
      </c>
      <c r="E70" s="32" t="str">
        <f t="shared" si="3"/>
        <v/>
      </c>
      <c r="F70" s="32" t="str">
        <f t="shared" si="4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>IF(controllo_valori_trim*controllo_numero_rate_trim,num_progr_rata_trim,"")</f>
        <v/>
      </c>
      <c r="B71" s="31" t="str">
        <f t="shared" si="0"/>
        <v/>
      </c>
      <c r="C71" s="32" t="str">
        <f t="shared" si="1"/>
        <v/>
      </c>
      <c r="D71" s="32" t="str">
        <f t="shared" si="2"/>
        <v/>
      </c>
      <c r="E71" s="32" t="str">
        <f t="shared" si="3"/>
        <v/>
      </c>
      <c r="F71" s="32" t="str">
        <f t="shared" si="4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>IF(controllo_valori_trim*controllo_numero_rate_trim,num_progr_rata_trim,"")</f>
        <v/>
      </c>
      <c r="B72" s="31" t="str">
        <f t="shared" si="0"/>
        <v/>
      </c>
      <c r="C72" s="32" t="str">
        <f t="shared" si="1"/>
        <v/>
      </c>
      <c r="D72" s="32" t="str">
        <f t="shared" si="2"/>
        <v/>
      </c>
      <c r="E72" s="32" t="str">
        <f t="shared" si="3"/>
        <v/>
      </c>
      <c r="F72" s="32" t="str">
        <f t="shared" si="4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>IF(controllo_valori_trim*controllo_numero_rate_trim,num_progr_rata_trim,"")</f>
        <v/>
      </c>
      <c r="B73" s="31" t="str">
        <f t="shared" si="0"/>
        <v/>
      </c>
      <c r="C73" s="32" t="str">
        <f t="shared" si="1"/>
        <v/>
      </c>
      <c r="D73" s="32" t="str">
        <f t="shared" si="2"/>
        <v/>
      </c>
      <c r="E73" s="32" t="str">
        <f t="shared" si="3"/>
        <v/>
      </c>
      <c r="F73" s="32" t="str">
        <f t="shared" si="4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>IF(controllo_valori_trim*controllo_numero_rate_trim,num_progr_rata_trim,"")</f>
        <v/>
      </c>
      <c r="B74" s="31" t="str">
        <f t="shared" si="0"/>
        <v/>
      </c>
      <c r="C74" s="32" t="str">
        <f t="shared" si="1"/>
        <v/>
      </c>
      <c r="D74" s="32" t="str">
        <f t="shared" si="2"/>
        <v/>
      </c>
      <c r="E74" s="32" t="str">
        <f t="shared" si="3"/>
        <v/>
      </c>
      <c r="F74" s="32" t="str">
        <f t="shared" si="4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>IF(controllo_valori_trim*controllo_numero_rate_trim,num_progr_rata_trim,"")</f>
        <v/>
      </c>
      <c r="B75" s="31" t="str">
        <f t="shared" si="0"/>
        <v/>
      </c>
      <c r="C75" s="32" t="str">
        <f t="shared" si="1"/>
        <v/>
      </c>
      <c r="D75" s="32" t="str">
        <f t="shared" si="2"/>
        <v/>
      </c>
      <c r="E75" s="32" t="str">
        <f t="shared" si="3"/>
        <v/>
      </c>
      <c r="F75" s="32" t="str">
        <f t="shared" si="4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>IF(controllo_valori_trim*controllo_numero_rate_trim,num_progr_rata_trim,"")</f>
        <v/>
      </c>
      <c r="B76" s="31" t="str">
        <f t="shared" si="0"/>
        <v/>
      </c>
      <c r="C76" s="32" t="str">
        <f t="shared" si="1"/>
        <v/>
      </c>
      <c r="D76" s="32" t="str">
        <f t="shared" si="2"/>
        <v/>
      </c>
      <c r="E76" s="32" t="str">
        <f t="shared" si="3"/>
        <v/>
      </c>
      <c r="F76" s="32" t="str">
        <f t="shared" si="4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>IF(controllo_valori_trim*controllo_numero_rate_trim,num_progr_rata_trim,"")</f>
        <v/>
      </c>
      <c r="B77" s="31" t="str">
        <f t="shared" si="0"/>
        <v/>
      </c>
      <c r="C77" s="32" t="str">
        <f t="shared" si="1"/>
        <v/>
      </c>
      <c r="D77" s="32" t="str">
        <f t="shared" si="2"/>
        <v/>
      </c>
      <c r="E77" s="32" t="str">
        <f t="shared" si="3"/>
        <v/>
      </c>
      <c r="F77" s="32" t="str">
        <f t="shared" si="4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>IF(controllo_valori_trim*controllo_numero_rate_trim,num_progr_rata_trim,"")</f>
        <v/>
      </c>
      <c r="B78" s="31" t="str">
        <f t="shared" si="0"/>
        <v/>
      </c>
      <c r="C78" s="32" t="str">
        <f t="shared" si="1"/>
        <v/>
      </c>
      <c r="D78" s="32" t="str">
        <f t="shared" si="2"/>
        <v/>
      </c>
      <c r="E78" s="32" t="str">
        <f t="shared" si="3"/>
        <v/>
      </c>
      <c r="F78" s="32" t="str">
        <f t="shared" si="4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>IF(controllo_valori_trim*controllo_numero_rate_trim,num_progr_rata_trim,"")</f>
        <v/>
      </c>
      <c r="B79" s="31" t="str">
        <f t="shared" ref="B79:B142" si="5">IF(controllo_valori_trim*controllo_numero_rate_trim,DATE(YEAR(data_inizio_trim),MONTH(data_inizio_trim)+num_progr_rata_trim,DAY(data_inizio_trim)),"")</f>
        <v/>
      </c>
      <c r="C79" s="32" t="str">
        <f t="shared" ref="C79:C142" si="6">IF(controllo_valori_trim*controllo_numero_rate_trim,rata_mensile_trim,"")</f>
        <v/>
      </c>
      <c r="D79" s="32" t="str">
        <f t="shared" ref="D79:D142" si="7">IF(controllo_valori_trim*controllo_numero_rate_trim,-PPMT(tasso_trim/4,num_progr_rata_trim,durata_mesi_trim,importo_prestito_trim),"")</f>
        <v/>
      </c>
      <c r="E79" s="32" t="str">
        <f t="shared" ref="E79:E142" si="8">IF(controllo_valori_trim*controllo_numero_rate_trim,-IPMT(tasso_trim/4,num_progr_rata_trim,durata_mesi_trim,importo_prestito_trim),"")</f>
        <v/>
      </c>
      <c r="F79" s="32" t="str">
        <f t="shared" ref="F79:F142" si="9">IF(controllo_valori_trim*controllo_numero_rate_trim,-FV(tasso_trim/4,num_progr_rata_trim,-rata_mensile_trim,importo_prestito_trim),"")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>IF(controllo_valori_trim*controllo_numero_rate_trim,num_progr_rata_trim,"")</f>
        <v/>
      </c>
      <c r="B80" s="31" t="str">
        <f t="shared" si="5"/>
        <v/>
      </c>
      <c r="C80" s="32" t="str">
        <f t="shared" si="6"/>
        <v/>
      </c>
      <c r="D80" s="32" t="str">
        <f t="shared" si="7"/>
        <v/>
      </c>
      <c r="E80" s="32" t="str">
        <f t="shared" si="8"/>
        <v/>
      </c>
      <c r="F80" s="32" t="str">
        <f t="shared" si="9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>IF(controllo_valori_trim*controllo_numero_rate_trim,num_progr_rata_trim,"")</f>
        <v/>
      </c>
      <c r="B81" s="31" t="str">
        <f t="shared" si="5"/>
        <v/>
      </c>
      <c r="C81" s="32" t="str">
        <f t="shared" si="6"/>
        <v/>
      </c>
      <c r="D81" s="32" t="str">
        <f t="shared" si="7"/>
        <v/>
      </c>
      <c r="E81" s="32" t="str">
        <f t="shared" si="8"/>
        <v/>
      </c>
      <c r="F81" s="32" t="str">
        <f t="shared" si="9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>IF(controllo_valori_trim*controllo_numero_rate_trim,num_progr_rata_trim,"")</f>
        <v/>
      </c>
      <c r="B82" s="31" t="str">
        <f t="shared" si="5"/>
        <v/>
      </c>
      <c r="C82" s="32" t="str">
        <f t="shared" si="6"/>
        <v/>
      </c>
      <c r="D82" s="32" t="str">
        <f t="shared" si="7"/>
        <v/>
      </c>
      <c r="E82" s="32" t="str">
        <f t="shared" si="8"/>
        <v/>
      </c>
      <c r="F82" s="32" t="str">
        <f t="shared" si="9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>IF(controllo_valori_trim*controllo_numero_rate_trim,num_progr_rata_trim,"")</f>
        <v/>
      </c>
      <c r="B83" s="31" t="str">
        <f t="shared" si="5"/>
        <v/>
      </c>
      <c r="C83" s="32" t="str">
        <f t="shared" si="6"/>
        <v/>
      </c>
      <c r="D83" s="32" t="str">
        <f t="shared" si="7"/>
        <v/>
      </c>
      <c r="E83" s="32" t="str">
        <f t="shared" si="8"/>
        <v/>
      </c>
      <c r="F83" s="32" t="str">
        <f t="shared" si="9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>IF(controllo_valori_trim*controllo_numero_rate_trim,num_progr_rata_trim,"")</f>
        <v/>
      </c>
      <c r="B84" s="31" t="str">
        <f t="shared" si="5"/>
        <v/>
      </c>
      <c r="C84" s="32" t="str">
        <f t="shared" si="6"/>
        <v/>
      </c>
      <c r="D84" s="32" t="str">
        <f t="shared" si="7"/>
        <v/>
      </c>
      <c r="E84" s="32" t="str">
        <f t="shared" si="8"/>
        <v/>
      </c>
      <c r="F84" s="32" t="str">
        <f t="shared" si="9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>IF(controllo_valori_trim*controllo_numero_rate_trim,num_progr_rata_trim,"")</f>
        <v/>
      </c>
      <c r="B85" s="31" t="str">
        <f t="shared" si="5"/>
        <v/>
      </c>
      <c r="C85" s="32" t="str">
        <f t="shared" si="6"/>
        <v/>
      </c>
      <c r="D85" s="32" t="str">
        <f t="shared" si="7"/>
        <v/>
      </c>
      <c r="E85" s="32" t="str">
        <f t="shared" si="8"/>
        <v/>
      </c>
      <c r="F85" s="32" t="str">
        <f t="shared" si="9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>IF(controllo_valori_trim*controllo_numero_rate_trim,num_progr_rata_trim,"")</f>
        <v/>
      </c>
      <c r="B86" s="31" t="str">
        <f t="shared" si="5"/>
        <v/>
      </c>
      <c r="C86" s="32" t="str">
        <f t="shared" si="6"/>
        <v/>
      </c>
      <c r="D86" s="32" t="str">
        <f t="shared" si="7"/>
        <v/>
      </c>
      <c r="E86" s="32" t="str">
        <f t="shared" si="8"/>
        <v/>
      </c>
      <c r="F86" s="32" t="str">
        <f t="shared" si="9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>IF(controllo_valori_trim*controllo_numero_rate_trim,num_progr_rata_trim,"")</f>
        <v/>
      </c>
      <c r="B87" s="31" t="str">
        <f t="shared" si="5"/>
        <v/>
      </c>
      <c r="C87" s="32" t="str">
        <f t="shared" si="6"/>
        <v/>
      </c>
      <c r="D87" s="32" t="str">
        <f t="shared" si="7"/>
        <v/>
      </c>
      <c r="E87" s="32" t="str">
        <f t="shared" si="8"/>
        <v/>
      </c>
      <c r="F87" s="32" t="str">
        <f t="shared" si="9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>IF(controllo_valori_trim*controllo_numero_rate_trim,num_progr_rata_trim,"")</f>
        <v/>
      </c>
      <c r="B88" s="31" t="str">
        <f t="shared" si="5"/>
        <v/>
      </c>
      <c r="C88" s="32" t="str">
        <f t="shared" si="6"/>
        <v/>
      </c>
      <c r="D88" s="32" t="str">
        <f t="shared" si="7"/>
        <v/>
      </c>
      <c r="E88" s="32" t="str">
        <f t="shared" si="8"/>
        <v/>
      </c>
      <c r="F88" s="32" t="str">
        <f t="shared" si="9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>IF(controllo_valori_trim*controllo_numero_rate_trim,num_progr_rata_trim,"")</f>
        <v/>
      </c>
      <c r="B89" s="31" t="str">
        <f t="shared" si="5"/>
        <v/>
      </c>
      <c r="C89" s="32" t="str">
        <f t="shared" si="6"/>
        <v/>
      </c>
      <c r="D89" s="32" t="str">
        <f t="shared" si="7"/>
        <v/>
      </c>
      <c r="E89" s="32" t="str">
        <f t="shared" si="8"/>
        <v/>
      </c>
      <c r="F89" s="32" t="str">
        <f t="shared" si="9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>IF(controllo_valori_trim*controllo_numero_rate_trim,num_progr_rata_trim,"")</f>
        <v/>
      </c>
      <c r="B90" s="31" t="str">
        <f t="shared" si="5"/>
        <v/>
      </c>
      <c r="C90" s="32" t="str">
        <f t="shared" si="6"/>
        <v/>
      </c>
      <c r="D90" s="32" t="str">
        <f t="shared" si="7"/>
        <v/>
      </c>
      <c r="E90" s="32" t="str">
        <f t="shared" si="8"/>
        <v/>
      </c>
      <c r="F90" s="32" t="str">
        <f t="shared" si="9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>IF(controllo_valori_trim*controllo_numero_rate_trim,num_progr_rata_trim,"")</f>
        <v/>
      </c>
      <c r="B91" s="31" t="str">
        <f t="shared" si="5"/>
        <v/>
      </c>
      <c r="C91" s="32" t="str">
        <f t="shared" si="6"/>
        <v/>
      </c>
      <c r="D91" s="32" t="str">
        <f t="shared" si="7"/>
        <v/>
      </c>
      <c r="E91" s="32" t="str">
        <f t="shared" si="8"/>
        <v/>
      </c>
      <c r="F91" s="32" t="str">
        <f t="shared" si="9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>IF(controllo_valori_trim*controllo_numero_rate_trim,num_progr_rata_trim,"")</f>
        <v/>
      </c>
      <c r="B92" s="31" t="str">
        <f t="shared" si="5"/>
        <v/>
      </c>
      <c r="C92" s="32" t="str">
        <f t="shared" si="6"/>
        <v/>
      </c>
      <c r="D92" s="32" t="str">
        <f t="shared" si="7"/>
        <v/>
      </c>
      <c r="E92" s="32" t="str">
        <f t="shared" si="8"/>
        <v/>
      </c>
      <c r="F92" s="32" t="str">
        <f t="shared" si="9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>IF(controllo_valori_trim*controllo_numero_rate_trim,num_progr_rata_trim,"")</f>
        <v/>
      </c>
      <c r="B93" s="31" t="str">
        <f t="shared" si="5"/>
        <v/>
      </c>
      <c r="C93" s="32" t="str">
        <f t="shared" si="6"/>
        <v/>
      </c>
      <c r="D93" s="32" t="str">
        <f t="shared" si="7"/>
        <v/>
      </c>
      <c r="E93" s="32" t="str">
        <f t="shared" si="8"/>
        <v/>
      </c>
      <c r="F93" s="32" t="str">
        <f t="shared" si="9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>IF(controllo_valori_trim*controllo_numero_rate_trim,num_progr_rata_trim,"")</f>
        <v/>
      </c>
      <c r="B94" s="31" t="str">
        <f t="shared" si="5"/>
        <v/>
      </c>
      <c r="C94" s="32" t="str">
        <f t="shared" si="6"/>
        <v/>
      </c>
      <c r="D94" s="32" t="str">
        <f t="shared" si="7"/>
        <v/>
      </c>
      <c r="E94" s="32" t="str">
        <f t="shared" si="8"/>
        <v/>
      </c>
      <c r="F94" s="32" t="str">
        <f t="shared" si="9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>IF(controllo_valori_trim*controllo_numero_rate_trim,num_progr_rata_trim,"")</f>
        <v/>
      </c>
      <c r="B95" s="31" t="str">
        <f t="shared" si="5"/>
        <v/>
      </c>
      <c r="C95" s="32" t="str">
        <f t="shared" si="6"/>
        <v/>
      </c>
      <c r="D95" s="32" t="str">
        <f t="shared" si="7"/>
        <v/>
      </c>
      <c r="E95" s="32" t="str">
        <f t="shared" si="8"/>
        <v/>
      </c>
      <c r="F95" s="32" t="str">
        <f t="shared" si="9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>IF(controllo_valori_trim*controllo_numero_rate_trim,num_progr_rata_trim,"")</f>
        <v/>
      </c>
      <c r="B96" s="31" t="str">
        <f t="shared" si="5"/>
        <v/>
      </c>
      <c r="C96" s="32" t="str">
        <f t="shared" si="6"/>
        <v/>
      </c>
      <c r="D96" s="32" t="str">
        <f t="shared" si="7"/>
        <v/>
      </c>
      <c r="E96" s="32" t="str">
        <f t="shared" si="8"/>
        <v/>
      </c>
      <c r="F96" s="32" t="str">
        <f t="shared" si="9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>IF(controllo_valori_trim*controllo_numero_rate_trim,num_progr_rata_trim,"")</f>
        <v/>
      </c>
      <c r="B97" s="31" t="str">
        <f t="shared" si="5"/>
        <v/>
      </c>
      <c r="C97" s="32" t="str">
        <f t="shared" si="6"/>
        <v/>
      </c>
      <c r="D97" s="32" t="str">
        <f t="shared" si="7"/>
        <v/>
      </c>
      <c r="E97" s="32" t="str">
        <f t="shared" si="8"/>
        <v/>
      </c>
      <c r="F97" s="32" t="str">
        <f t="shared" si="9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>IF(controllo_valori_trim*controllo_numero_rate_trim,num_progr_rata_trim,"")</f>
        <v/>
      </c>
      <c r="B98" s="31" t="str">
        <f t="shared" si="5"/>
        <v/>
      </c>
      <c r="C98" s="32" t="str">
        <f t="shared" si="6"/>
        <v/>
      </c>
      <c r="D98" s="32" t="str">
        <f t="shared" si="7"/>
        <v/>
      </c>
      <c r="E98" s="32" t="str">
        <f t="shared" si="8"/>
        <v/>
      </c>
      <c r="F98" s="32" t="str">
        <f t="shared" si="9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>IF(controllo_valori_trim*controllo_numero_rate_trim,num_progr_rata_trim,"")</f>
        <v/>
      </c>
      <c r="B99" s="31" t="str">
        <f t="shared" si="5"/>
        <v/>
      </c>
      <c r="C99" s="32" t="str">
        <f t="shared" si="6"/>
        <v/>
      </c>
      <c r="D99" s="32" t="str">
        <f t="shared" si="7"/>
        <v/>
      </c>
      <c r="E99" s="32" t="str">
        <f t="shared" si="8"/>
        <v/>
      </c>
      <c r="F99" s="32" t="str">
        <f t="shared" si="9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>IF(controllo_valori_trim*controllo_numero_rate_trim,num_progr_rata_trim,"")</f>
        <v/>
      </c>
      <c r="B100" s="31" t="str">
        <f t="shared" si="5"/>
        <v/>
      </c>
      <c r="C100" s="32" t="str">
        <f t="shared" si="6"/>
        <v/>
      </c>
      <c r="D100" s="32" t="str">
        <f t="shared" si="7"/>
        <v/>
      </c>
      <c r="E100" s="32" t="str">
        <f t="shared" si="8"/>
        <v/>
      </c>
      <c r="F100" s="32" t="str">
        <f t="shared" si="9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>IF(controllo_valori_trim*controllo_numero_rate_trim,num_progr_rata_trim,"")</f>
        <v/>
      </c>
      <c r="B101" s="31" t="str">
        <f t="shared" si="5"/>
        <v/>
      </c>
      <c r="C101" s="32" t="str">
        <f t="shared" si="6"/>
        <v/>
      </c>
      <c r="D101" s="32" t="str">
        <f t="shared" si="7"/>
        <v/>
      </c>
      <c r="E101" s="32" t="str">
        <f t="shared" si="8"/>
        <v/>
      </c>
      <c r="F101" s="32" t="str">
        <f t="shared" si="9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>IF(controllo_valori_trim*controllo_numero_rate_trim,num_progr_rata_trim,"")</f>
        <v/>
      </c>
      <c r="B102" s="31" t="str">
        <f t="shared" si="5"/>
        <v/>
      </c>
      <c r="C102" s="32" t="str">
        <f t="shared" si="6"/>
        <v/>
      </c>
      <c r="D102" s="32" t="str">
        <f t="shared" si="7"/>
        <v/>
      </c>
      <c r="E102" s="32" t="str">
        <f t="shared" si="8"/>
        <v/>
      </c>
      <c r="F102" s="32" t="str">
        <f t="shared" si="9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>IF(controllo_valori_trim*controllo_numero_rate_trim,num_progr_rata_trim,"")</f>
        <v/>
      </c>
      <c r="B103" s="31" t="str">
        <f t="shared" si="5"/>
        <v/>
      </c>
      <c r="C103" s="32" t="str">
        <f t="shared" si="6"/>
        <v/>
      </c>
      <c r="D103" s="32" t="str">
        <f t="shared" si="7"/>
        <v/>
      </c>
      <c r="E103" s="32" t="str">
        <f t="shared" si="8"/>
        <v/>
      </c>
      <c r="F103" s="32" t="str">
        <f t="shared" si="9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>IF(controllo_valori_trim*controllo_numero_rate_trim,num_progr_rata_trim,"")</f>
        <v/>
      </c>
      <c r="B104" s="31" t="str">
        <f t="shared" si="5"/>
        <v/>
      </c>
      <c r="C104" s="32" t="str">
        <f t="shared" si="6"/>
        <v/>
      </c>
      <c r="D104" s="32" t="str">
        <f t="shared" si="7"/>
        <v/>
      </c>
      <c r="E104" s="32" t="str">
        <f t="shared" si="8"/>
        <v/>
      </c>
      <c r="F104" s="32" t="str">
        <f t="shared" si="9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>IF(controllo_valori_trim*controllo_numero_rate_trim,num_progr_rata_trim,"")</f>
        <v/>
      </c>
      <c r="B105" s="31" t="str">
        <f t="shared" si="5"/>
        <v/>
      </c>
      <c r="C105" s="32" t="str">
        <f t="shared" si="6"/>
        <v/>
      </c>
      <c r="D105" s="32" t="str">
        <f t="shared" si="7"/>
        <v/>
      </c>
      <c r="E105" s="32" t="str">
        <f t="shared" si="8"/>
        <v/>
      </c>
      <c r="F105" s="32" t="str">
        <f t="shared" si="9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>IF(controllo_valori_trim*controllo_numero_rate_trim,num_progr_rata_trim,"")</f>
        <v/>
      </c>
      <c r="B106" s="31" t="str">
        <f t="shared" si="5"/>
        <v/>
      </c>
      <c r="C106" s="32" t="str">
        <f t="shared" si="6"/>
        <v/>
      </c>
      <c r="D106" s="32" t="str">
        <f t="shared" si="7"/>
        <v/>
      </c>
      <c r="E106" s="32" t="str">
        <f t="shared" si="8"/>
        <v/>
      </c>
      <c r="F106" s="32" t="str">
        <f t="shared" si="9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>IF(controllo_valori_trim*controllo_numero_rate_trim,num_progr_rata_trim,"")</f>
        <v/>
      </c>
      <c r="B107" s="31" t="str">
        <f t="shared" si="5"/>
        <v/>
      </c>
      <c r="C107" s="32" t="str">
        <f t="shared" si="6"/>
        <v/>
      </c>
      <c r="D107" s="32" t="str">
        <f t="shared" si="7"/>
        <v/>
      </c>
      <c r="E107" s="32" t="str">
        <f t="shared" si="8"/>
        <v/>
      </c>
      <c r="F107" s="32" t="str">
        <f t="shared" si="9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>IF(controllo_valori_trim*controllo_numero_rate_trim,num_progr_rata_trim,"")</f>
        <v/>
      </c>
      <c r="B108" s="31" t="str">
        <f t="shared" si="5"/>
        <v/>
      </c>
      <c r="C108" s="32" t="str">
        <f t="shared" si="6"/>
        <v/>
      </c>
      <c r="D108" s="32" t="str">
        <f t="shared" si="7"/>
        <v/>
      </c>
      <c r="E108" s="32" t="str">
        <f t="shared" si="8"/>
        <v/>
      </c>
      <c r="F108" s="32" t="str">
        <f t="shared" si="9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>IF(controllo_valori_trim*controllo_numero_rate_trim,num_progr_rata_trim,"")</f>
        <v/>
      </c>
      <c r="B109" s="31" t="str">
        <f t="shared" si="5"/>
        <v/>
      </c>
      <c r="C109" s="32" t="str">
        <f t="shared" si="6"/>
        <v/>
      </c>
      <c r="D109" s="32" t="str">
        <f t="shared" si="7"/>
        <v/>
      </c>
      <c r="E109" s="32" t="str">
        <f t="shared" si="8"/>
        <v/>
      </c>
      <c r="F109" s="32" t="str">
        <f t="shared" si="9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>IF(controllo_valori_trim*controllo_numero_rate_trim,num_progr_rata_trim,"")</f>
        <v/>
      </c>
      <c r="B110" s="31" t="str">
        <f t="shared" si="5"/>
        <v/>
      </c>
      <c r="C110" s="32" t="str">
        <f t="shared" si="6"/>
        <v/>
      </c>
      <c r="D110" s="32" t="str">
        <f t="shared" si="7"/>
        <v/>
      </c>
      <c r="E110" s="32" t="str">
        <f t="shared" si="8"/>
        <v/>
      </c>
      <c r="F110" s="32" t="str">
        <f t="shared" si="9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>IF(controllo_valori_trim*controllo_numero_rate_trim,num_progr_rata_trim,"")</f>
        <v/>
      </c>
      <c r="B111" s="31" t="str">
        <f t="shared" si="5"/>
        <v/>
      </c>
      <c r="C111" s="32" t="str">
        <f t="shared" si="6"/>
        <v/>
      </c>
      <c r="D111" s="32" t="str">
        <f t="shared" si="7"/>
        <v/>
      </c>
      <c r="E111" s="32" t="str">
        <f t="shared" si="8"/>
        <v/>
      </c>
      <c r="F111" s="32" t="str">
        <f t="shared" si="9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>IF(controllo_valori_trim*controllo_numero_rate_trim,num_progr_rata_trim,"")</f>
        <v/>
      </c>
      <c r="B112" s="31" t="str">
        <f t="shared" si="5"/>
        <v/>
      </c>
      <c r="C112" s="32" t="str">
        <f t="shared" si="6"/>
        <v/>
      </c>
      <c r="D112" s="32" t="str">
        <f t="shared" si="7"/>
        <v/>
      </c>
      <c r="E112" s="32" t="str">
        <f t="shared" si="8"/>
        <v/>
      </c>
      <c r="F112" s="32" t="str">
        <f t="shared" si="9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>IF(controllo_valori_trim*controllo_numero_rate_trim,num_progr_rata_trim,"")</f>
        <v/>
      </c>
      <c r="B113" s="31" t="str">
        <f t="shared" si="5"/>
        <v/>
      </c>
      <c r="C113" s="32" t="str">
        <f t="shared" si="6"/>
        <v/>
      </c>
      <c r="D113" s="32" t="str">
        <f t="shared" si="7"/>
        <v/>
      </c>
      <c r="E113" s="32" t="str">
        <f t="shared" si="8"/>
        <v/>
      </c>
      <c r="F113" s="32" t="str">
        <f t="shared" si="9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>IF(controllo_valori_trim*controllo_numero_rate_trim,num_progr_rata_trim,"")</f>
        <v/>
      </c>
      <c r="B114" s="31" t="str">
        <f t="shared" si="5"/>
        <v/>
      </c>
      <c r="C114" s="32" t="str">
        <f t="shared" si="6"/>
        <v/>
      </c>
      <c r="D114" s="32" t="str">
        <f t="shared" si="7"/>
        <v/>
      </c>
      <c r="E114" s="32" t="str">
        <f t="shared" si="8"/>
        <v/>
      </c>
      <c r="F114" s="32" t="str">
        <f t="shared" si="9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>IF(controllo_valori_trim*controllo_numero_rate_trim,num_progr_rata_trim,"")</f>
        <v/>
      </c>
      <c r="B115" s="31" t="str">
        <f t="shared" si="5"/>
        <v/>
      </c>
      <c r="C115" s="32" t="str">
        <f t="shared" si="6"/>
        <v/>
      </c>
      <c r="D115" s="32" t="str">
        <f t="shared" si="7"/>
        <v/>
      </c>
      <c r="E115" s="32" t="str">
        <f t="shared" si="8"/>
        <v/>
      </c>
      <c r="F115" s="32" t="str">
        <f t="shared" si="9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>IF(controllo_valori_trim*controllo_numero_rate_trim,num_progr_rata_trim,"")</f>
        <v/>
      </c>
      <c r="B116" s="31" t="str">
        <f t="shared" si="5"/>
        <v/>
      </c>
      <c r="C116" s="32" t="str">
        <f t="shared" si="6"/>
        <v/>
      </c>
      <c r="D116" s="32" t="str">
        <f t="shared" si="7"/>
        <v/>
      </c>
      <c r="E116" s="32" t="str">
        <f t="shared" si="8"/>
        <v/>
      </c>
      <c r="F116" s="32" t="str">
        <f t="shared" si="9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>IF(controllo_valori_trim*controllo_numero_rate_trim,num_progr_rata_trim,"")</f>
        <v/>
      </c>
      <c r="B117" s="31" t="str">
        <f t="shared" si="5"/>
        <v/>
      </c>
      <c r="C117" s="32" t="str">
        <f t="shared" si="6"/>
        <v/>
      </c>
      <c r="D117" s="32" t="str">
        <f t="shared" si="7"/>
        <v/>
      </c>
      <c r="E117" s="32" t="str">
        <f t="shared" si="8"/>
        <v/>
      </c>
      <c r="F117" s="32" t="str">
        <f t="shared" si="9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>IF(controllo_valori_trim*controllo_numero_rate_trim,num_progr_rata_trim,"")</f>
        <v/>
      </c>
      <c r="B118" s="31" t="str">
        <f t="shared" si="5"/>
        <v/>
      </c>
      <c r="C118" s="32" t="str">
        <f t="shared" si="6"/>
        <v/>
      </c>
      <c r="D118" s="32" t="str">
        <f t="shared" si="7"/>
        <v/>
      </c>
      <c r="E118" s="32" t="str">
        <f t="shared" si="8"/>
        <v/>
      </c>
      <c r="F118" s="32" t="str">
        <f t="shared" si="9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>IF(controllo_valori_trim*controllo_numero_rate_trim,num_progr_rata_trim,"")</f>
        <v/>
      </c>
      <c r="B119" s="31" t="str">
        <f t="shared" si="5"/>
        <v/>
      </c>
      <c r="C119" s="32" t="str">
        <f t="shared" si="6"/>
        <v/>
      </c>
      <c r="D119" s="32" t="str">
        <f t="shared" si="7"/>
        <v/>
      </c>
      <c r="E119" s="32" t="str">
        <f t="shared" si="8"/>
        <v/>
      </c>
      <c r="F119" s="32" t="str">
        <f t="shared" si="9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>IF(controllo_valori_trim*controllo_numero_rate_trim,num_progr_rata_trim,"")</f>
        <v/>
      </c>
      <c r="B120" s="31" t="str">
        <f t="shared" si="5"/>
        <v/>
      </c>
      <c r="C120" s="32" t="str">
        <f t="shared" si="6"/>
        <v/>
      </c>
      <c r="D120" s="32" t="str">
        <f t="shared" si="7"/>
        <v/>
      </c>
      <c r="E120" s="32" t="str">
        <f t="shared" si="8"/>
        <v/>
      </c>
      <c r="F120" s="32" t="str">
        <f t="shared" si="9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>IF(controllo_valori_trim*controllo_numero_rate_trim,num_progr_rata_trim,"")</f>
        <v/>
      </c>
      <c r="B121" s="31" t="str">
        <f t="shared" si="5"/>
        <v/>
      </c>
      <c r="C121" s="32" t="str">
        <f t="shared" si="6"/>
        <v/>
      </c>
      <c r="D121" s="32" t="str">
        <f t="shared" si="7"/>
        <v/>
      </c>
      <c r="E121" s="32" t="str">
        <f t="shared" si="8"/>
        <v/>
      </c>
      <c r="F121" s="32" t="str">
        <f t="shared" si="9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>IF(controllo_valori_trim*controllo_numero_rate_trim,num_progr_rata_trim,"")</f>
        <v/>
      </c>
      <c r="B122" s="31" t="str">
        <f t="shared" si="5"/>
        <v/>
      </c>
      <c r="C122" s="32" t="str">
        <f t="shared" si="6"/>
        <v/>
      </c>
      <c r="D122" s="32" t="str">
        <f t="shared" si="7"/>
        <v/>
      </c>
      <c r="E122" s="32" t="str">
        <f t="shared" si="8"/>
        <v/>
      </c>
      <c r="F122" s="32" t="str">
        <f t="shared" si="9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>IF(controllo_valori_trim*controllo_numero_rate_trim,num_progr_rata_trim,"")</f>
        <v/>
      </c>
      <c r="B123" s="31" t="str">
        <f t="shared" si="5"/>
        <v/>
      </c>
      <c r="C123" s="32" t="str">
        <f t="shared" si="6"/>
        <v/>
      </c>
      <c r="D123" s="32" t="str">
        <f t="shared" si="7"/>
        <v/>
      </c>
      <c r="E123" s="32" t="str">
        <f t="shared" si="8"/>
        <v/>
      </c>
      <c r="F123" s="32" t="str">
        <f t="shared" si="9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>IF(controllo_valori_trim*controllo_numero_rate_trim,num_progr_rata_trim,"")</f>
        <v/>
      </c>
      <c r="B124" s="31" t="str">
        <f t="shared" si="5"/>
        <v/>
      </c>
      <c r="C124" s="32" t="str">
        <f t="shared" si="6"/>
        <v/>
      </c>
      <c r="D124" s="32" t="str">
        <f t="shared" si="7"/>
        <v/>
      </c>
      <c r="E124" s="32" t="str">
        <f t="shared" si="8"/>
        <v/>
      </c>
      <c r="F124" s="32" t="str">
        <f t="shared" si="9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>IF(controllo_valori_trim*controllo_numero_rate_trim,num_progr_rata_trim,"")</f>
        <v/>
      </c>
      <c r="B125" s="31" t="str">
        <f t="shared" si="5"/>
        <v/>
      </c>
      <c r="C125" s="32" t="str">
        <f t="shared" si="6"/>
        <v/>
      </c>
      <c r="D125" s="32" t="str">
        <f t="shared" si="7"/>
        <v/>
      </c>
      <c r="E125" s="32" t="str">
        <f t="shared" si="8"/>
        <v/>
      </c>
      <c r="F125" s="32" t="str">
        <f t="shared" si="9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>IF(controllo_valori_trim*controllo_numero_rate_trim,num_progr_rata_trim,"")</f>
        <v/>
      </c>
      <c r="B126" s="31" t="str">
        <f t="shared" si="5"/>
        <v/>
      </c>
      <c r="C126" s="32" t="str">
        <f t="shared" si="6"/>
        <v/>
      </c>
      <c r="D126" s="32" t="str">
        <f t="shared" si="7"/>
        <v/>
      </c>
      <c r="E126" s="32" t="str">
        <f t="shared" si="8"/>
        <v/>
      </c>
      <c r="F126" s="32" t="str">
        <f t="shared" si="9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>IF(controllo_valori_trim*controllo_numero_rate_trim,num_progr_rata_trim,"")</f>
        <v/>
      </c>
      <c r="B127" s="31" t="str">
        <f t="shared" si="5"/>
        <v/>
      </c>
      <c r="C127" s="32" t="str">
        <f t="shared" si="6"/>
        <v/>
      </c>
      <c r="D127" s="32" t="str">
        <f t="shared" si="7"/>
        <v/>
      </c>
      <c r="E127" s="32" t="str">
        <f t="shared" si="8"/>
        <v/>
      </c>
      <c r="F127" s="32" t="str">
        <f t="shared" si="9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>IF(controllo_valori_trim*controllo_numero_rate_trim,num_progr_rata_trim,"")</f>
        <v/>
      </c>
      <c r="B128" s="31" t="str">
        <f t="shared" si="5"/>
        <v/>
      </c>
      <c r="C128" s="32" t="str">
        <f t="shared" si="6"/>
        <v/>
      </c>
      <c r="D128" s="32" t="str">
        <f t="shared" si="7"/>
        <v/>
      </c>
      <c r="E128" s="32" t="str">
        <f t="shared" si="8"/>
        <v/>
      </c>
      <c r="F128" s="32" t="str">
        <f t="shared" si="9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>IF(controllo_valori_trim*controllo_numero_rate_trim,num_progr_rata_trim,"")</f>
        <v/>
      </c>
      <c r="B129" s="31" t="str">
        <f t="shared" si="5"/>
        <v/>
      </c>
      <c r="C129" s="32" t="str">
        <f t="shared" si="6"/>
        <v/>
      </c>
      <c r="D129" s="32" t="str">
        <f t="shared" si="7"/>
        <v/>
      </c>
      <c r="E129" s="32" t="str">
        <f t="shared" si="8"/>
        <v/>
      </c>
      <c r="F129" s="32" t="str">
        <f t="shared" si="9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>IF(controllo_valori_trim*controllo_numero_rate_trim,num_progr_rata_trim,"")</f>
        <v/>
      </c>
      <c r="B130" s="31" t="str">
        <f t="shared" si="5"/>
        <v/>
      </c>
      <c r="C130" s="32" t="str">
        <f t="shared" si="6"/>
        <v/>
      </c>
      <c r="D130" s="32" t="str">
        <f t="shared" si="7"/>
        <v/>
      </c>
      <c r="E130" s="32" t="str">
        <f t="shared" si="8"/>
        <v/>
      </c>
      <c r="F130" s="32" t="str">
        <f t="shared" si="9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>IF(controllo_valori_trim*controllo_numero_rate_trim,num_progr_rata_trim,"")</f>
        <v/>
      </c>
      <c r="B131" s="31" t="str">
        <f t="shared" si="5"/>
        <v/>
      </c>
      <c r="C131" s="32" t="str">
        <f t="shared" si="6"/>
        <v/>
      </c>
      <c r="D131" s="32" t="str">
        <f t="shared" si="7"/>
        <v/>
      </c>
      <c r="E131" s="32" t="str">
        <f t="shared" si="8"/>
        <v/>
      </c>
      <c r="F131" s="32" t="str">
        <f t="shared" si="9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>IF(controllo_valori_trim*controllo_numero_rate_trim,num_progr_rata_trim,"")</f>
        <v/>
      </c>
      <c r="B132" s="31" t="str">
        <f t="shared" si="5"/>
        <v/>
      </c>
      <c r="C132" s="32" t="str">
        <f t="shared" si="6"/>
        <v/>
      </c>
      <c r="D132" s="32" t="str">
        <f t="shared" si="7"/>
        <v/>
      </c>
      <c r="E132" s="32" t="str">
        <f t="shared" si="8"/>
        <v/>
      </c>
      <c r="F132" s="32" t="str">
        <f t="shared" si="9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>IF(controllo_valori_trim*controllo_numero_rate_trim,num_progr_rata_trim,"")</f>
        <v/>
      </c>
      <c r="B133" s="31" t="str">
        <f t="shared" si="5"/>
        <v/>
      </c>
      <c r="C133" s="32" t="str">
        <f t="shared" si="6"/>
        <v/>
      </c>
      <c r="D133" s="32" t="str">
        <f t="shared" si="7"/>
        <v/>
      </c>
      <c r="E133" s="32" t="str">
        <f t="shared" si="8"/>
        <v/>
      </c>
      <c r="F133" s="32" t="str">
        <f t="shared" si="9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>IF(controllo_valori_trim*controllo_numero_rate_trim,num_progr_rata_trim,"")</f>
        <v/>
      </c>
      <c r="B134" s="31" t="str">
        <f t="shared" si="5"/>
        <v/>
      </c>
      <c r="C134" s="32" t="str">
        <f t="shared" si="6"/>
        <v/>
      </c>
      <c r="D134" s="32" t="str">
        <f t="shared" si="7"/>
        <v/>
      </c>
      <c r="E134" s="32" t="str">
        <f t="shared" si="8"/>
        <v/>
      </c>
      <c r="F134" s="32" t="str">
        <f t="shared" si="9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>IF(controllo_valori_trim*controllo_numero_rate_trim,num_progr_rata_trim,"")</f>
        <v/>
      </c>
      <c r="B135" s="31" t="str">
        <f t="shared" si="5"/>
        <v/>
      </c>
      <c r="C135" s="32" t="str">
        <f t="shared" si="6"/>
        <v/>
      </c>
      <c r="D135" s="32" t="str">
        <f t="shared" si="7"/>
        <v/>
      </c>
      <c r="E135" s="32" t="str">
        <f t="shared" si="8"/>
        <v/>
      </c>
      <c r="F135" s="32" t="str">
        <f t="shared" si="9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>IF(controllo_valori_trim*controllo_numero_rate_trim,num_progr_rata_trim,"")</f>
        <v/>
      </c>
      <c r="B136" s="31" t="str">
        <f t="shared" si="5"/>
        <v/>
      </c>
      <c r="C136" s="32" t="str">
        <f t="shared" si="6"/>
        <v/>
      </c>
      <c r="D136" s="32" t="str">
        <f t="shared" si="7"/>
        <v/>
      </c>
      <c r="E136" s="32" t="str">
        <f t="shared" si="8"/>
        <v/>
      </c>
      <c r="F136" s="32" t="str">
        <f t="shared" si="9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>IF(controllo_valori_trim*controllo_numero_rate_trim,num_progr_rata_trim,"")</f>
        <v/>
      </c>
      <c r="B137" s="31" t="str">
        <f t="shared" si="5"/>
        <v/>
      </c>
      <c r="C137" s="32" t="str">
        <f t="shared" si="6"/>
        <v/>
      </c>
      <c r="D137" s="32" t="str">
        <f t="shared" si="7"/>
        <v/>
      </c>
      <c r="E137" s="32" t="str">
        <f t="shared" si="8"/>
        <v/>
      </c>
      <c r="F137" s="32" t="str">
        <f t="shared" si="9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>IF(controllo_valori_trim*controllo_numero_rate_trim,num_progr_rata_trim,"")</f>
        <v/>
      </c>
      <c r="B138" s="31" t="str">
        <f t="shared" si="5"/>
        <v/>
      </c>
      <c r="C138" s="32" t="str">
        <f t="shared" si="6"/>
        <v/>
      </c>
      <c r="D138" s="32" t="str">
        <f t="shared" si="7"/>
        <v/>
      </c>
      <c r="E138" s="32" t="str">
        <f t="shared" si="8"/>
        <v/>
      </c>
      <c r="F138" s="32" t="str">
        <f t="shared" si="9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>IF(controllo_valori_trim*controllo_numero_rate_trim,num_progr_rata_trim,"")</f>
        <v/>
      </c>
      <c r="B139" s="31" t="str">
        <f t="shared" si="5"/>
        <v/>
      </c>
      <c r="C139" s="32" t="str">
        <f t="shared" si="6"/>
        <v/>
      </c>
      <c r="D139" s="32" t="str">
        <f t="shared" si="7"/>
        <v/>
      </c>
      <c r="E139" s="32" t="str">
        <f t="shared" si="8"/>
        <v/>
      </c>
      <c r="F139" s="32" t="str">
        <f t="shared" si="9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>IF(controllo_valori_trim*controllo_numero_rate_trim,num_progr_rata_trim,"")</f>
        <v/>
      </c>
      <c r="B140" s="31" t="str">
        <f t="shared" si="5"/>
        <v/>
      </c>
      <c r="C140" s="32" t="str">
        <f t="shared" si="6"/>
        <v/>
      </c>
      <c r="D140" s="32" t="str">
        <f t="shared" si="7"/>
        <v/>
      </c>
      <c r="E140" s="32" t="str">
        <f t="shared" si="8"/>
        <v/>
      </c>
      <c r="F140" s="32" t="str">
        <f t="shared" si="9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>IF(controllo_valori_trim*controllo_numero_rate_trim,num_progr_rata_trim,"")</f>
        <v/>
      </c>
      <c r="B141" s="31" t="str">
        <f t="shared" si="5"/>
        <v/>
      </c>
      <c r="C141" s="32" t="str">
        <f t="shared" si="6"/>
        <v/>
      </c>
      <c r="D141" s="32" t="str">
        <f t="shared" si="7"/>
        <v/>
      </c>
      <c r="E141" s="32" t="str">
        <f t="shared" si="8"/>
        <v/>
      </c>
      <c r="F141" s="32" t="str">
        <f t="shared" si="9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>IF(controllo_valori_trim*controllo_numero_rate_trim,num_progr_rata_trim,"")</f>
        <v/>
      </c>
      <c r="B142" s="31" t="str">
        <f t="shared" si="5"/>
        <v/>
      </c>
      <c r="C142" s="32" t="str">
        <f t="shared" si="6"/>
        <v/>
      </c>
      <c r="D142" s="32" t="str">
        <f t="shared" si="7"/>
        <v/>
      </c>
      <c r="E142" s="32" t="str">
        <f t="shared" si="8"/>
        <v/>
      </c>
      <c r="F142" s="32" t="str">
        <f t="shared" si="9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>IF(controllo_valori_trim*controllo_numero_rate_trim,num_progr_rata_trim,"")</f>
        <v/>
      </c>
      <c r="B143" s="31" t="str">
        <f t="shared" ref="B143:B206" si="10">IF(controllo_valori_trim*controllo_numero_rate_trim,DATE(YEAR(data_inizio_trim),MONTH(data_inizio_trim)+num_progr_rata_trim,DAY(data_inizio_trim)),"")</f>
        <v/>
      </c>
      <c r="C143" s="32" t="str">
        <f t="shared" ref="C143:C206" si="11">IF(controllo_valori_trim*controllo_numero_rate_trim,rata_mensile_trim,"")</f>
        <v/>
      </c>
      <c r="D143" s="32" t="str">
        <f t="shared" ref="D143:D206" si="12">IF(controllo_valori_trim*controllo_numero_rate_trim,-PPMT(tasso_trim/4,num_progr_rata_trim,durata_mesi_trim,importo_prestito_trim),"")</f>
        <v/>
      </c>
      <c r="E143" s="32" t="str">
        <f t="shared" ref="E143:E206" si="13">IF(controllo_valori_trim*controllo_numero_rate_trim,-IPMT(tasso_trim/4,num_progr_rata_trim,durata_mesi_trim,importo_prestito_trim),"")</f>
        <v/>
      </c>
      <c r="F143" s="32" t="str">
        <f t="shared" ref="F143:F206" si="14">IF(controllo_valori_trim*controllo_numero_rate_trim,-FV(tasso_trim/4,num_progr_rata_trim,-rata_mensile_trim,importo_prestito_trim),"")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>IF(controllo_valori_trim*controllo_numero_rate_trim,num_progr_rata_trim,"")</f>
        <v/>
      </c>
      <c r="B144" s="31" t="str">
        <f t="shared" si="10"/>
        <v/>
      </c>
      <c r="C144" s="32" t="str">
        <f t="shared" si="11"/>
        <v/>
      </c>
      <c r="D144" s="32" t="str">
        <f t="shared" si="12"/>
        <v/>
      </c>
      <c r="E144" s="32" t="str">
        <f t="shared" si="13"/>
        <v/>
      </c>
      <c r="F144" s="32" t="str">
        <f t="shared" si="14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>IF(controllo_valori_trim*controllo_numero_rate_trim,num_progr_rata_trim,"")</f>
        <v/>
      </c>
      <c r="B145" s="31" t="str">
        <f t="shared" si="10"/>
        <v/>
      </c>
      <c r="C145" s="32" t="str">
        <f t="shared" si="11"/>
        <v/>
      </c>
      <c r="D145" s="32" t="str">
        <f t="shared" si="12"/>
        <v/>
      </c>
      <c r="E145" s="32" t="str">
        <f t="shared" si="13"/>
        <v/>
      </c>
      <c r="F145" s="32" t="str">
        <f t="shared" si="14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>IF(controllo_valori_trim*controllo_numero_rate_trim,num_progr_rata_trim,"")</f>
        <v/>
      </c>
      <c r="B146" s="31" t="str">
        <f t="shared" si="10"/>
        <v/>
      </c>
      <c r="C146" s="32" t="str">
        <f t="shared" si="11"/>
        <v/>
      </c>
      <c r="D146" s="32" t="str">
        <f t="shared" si="12"/>
        <v/>
      </c>
      <c r="E146" s="32" t="str">
        <f t="shared" si="13"/>
        <v/>
      </c>
      <c r="F146" s="32" t="str">
        <f t="shared" si="14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>IF(controllo_valori_trim*controllo_numero_rate_trim,num_progr_rata_trim,"")</f>
        <v/>
      </c>
      <c r="B147" s="31" t="str">
        <f t="shared" si="10"/>
        <v/>
      </c>
      <c r="C147" s="32" t="str">
        <f t="shared" si="11"/>
        <v/>
      </c>
      <c r="D147" s="32" t="str">
        <f t="shared" si="12"/>
        <v/>
      </c>
      <c r="E147" s="32" t="str">
        <f t="shared" si="13"/>
        <v/>
      </c>
      <c r="F147" s="32" t="str">
        <f t="shared" si="14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>IF(controllo_valori_trim*controllo_numero_rate_trim,num_progr_rata_trim,"")</f>
        <v/>
      </c>
      <c r="B148" s="31" t="str">
        <f t="shared" si="10"/>
        <v/>
      </c>
      <c r="C148" s="32" t="str">
        <f t="shared" si="11"/>
        <v/>
      </c>
      <c r="D148" s="32" t="str">
        <f t="shared" si="12"/>
        <v/>
      </c>
      <c r="E148" s="32" t="str">
        <f t="shared" si="13"/>
        <v/>
      </c>
      <c r="F148" s="32" t="str">
        <f t="shared" si="14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>IF(controllo_valori_trim*controllo_numero_rate_trim,num_progr_rata_trim,"")</f>
        <v/>
      </c>
      <c r="B149" s="31" t="str">
        <f t="shared" si="10"/>
        <v/>
      </c>
      <c r="C149" s="32" t="str">
        <f t="shared" si="11"/>
        <v/>
      </c>
      <c r="D149" s="32" t="str">
        <f t="shared" si="12"/>
        <v/>
      </c>
      <c r="E149" s="32" t="str">
        <f t="shared" si="13"/>
        <v/>
      </c>
      <c r="F149" s="32" t="str">
        <f t="shared" si="14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>IF(controllo_valori_trim*controllo_numero_rate_trim,num_progr_rata_trim,"")</f>
        <v/>
      </c>
      <c r="B150" s="31" t="str">
        <f t="shared" si="10"/>
        <v/>
      </c>
      <c r="C150" s="32" t="str">
        <f t="shared" si="11"/>
        <v/>
      </c>
      <c r="D150" s="32" t="str">
        <f t="shared" si="12"/>
        <v/>
      </c>
      <c r="E150" s="32" t="str">
        <f t="shared" si="13"/>
        <v/>
      </c>
      <c r="F150" s="32" t="str">
        <f t="shared" si="14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>IF(controllo_valori_trim*controllo_numero_rate_trim,num_progr_rata_trim,"")</f>
        <v/>
      </c>
      <c r="B151" s="31" t="str">
        <f t="shared" si="10"/>
        <v/>
      </c>
      <c r="C151" s="32" t="str">
        <f t="shared" si="11"/>
        <v/>
      </c>
      <c r="D151" s="32" t="str">
        <f t="shared" si="12"/>
        <v/>
      </c>
      <c r="E151" s="32" t="str">
        <f t="shared" si="13"/>
        <v/>
      </c>
      <c r="F151" s="32" t="str">
        <f t="shared" si="14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>IF(controllo_valori_trim*controllo_numero_rate_trim,num_progr_rata_trim,"")</f>
        <v/>
      </c>
      <c r="B152" s="31" t="str">
        <f t="shared" si="10"/>
        <v/>
      </c>
      <c r="C152" s="32" t="str">
        <f t="shared" si="11"/>
        <v/>
      </c>
      <c r="D152" s="32" t="str">
        <f t="shared" si="12"/>
        <v/>
      </c>
      <c r="E152" s="32" t="str">
        <f t="shared" si="13"/>
        <v/>
      </c>
      <c r="F152" s="32" t="str">
        <f t="shared" si="14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>IF(controllo_valori_trim*controllo_numero_rate_trim,num_progr_rata_trim,"")</f>
        <v/>
      </c>
      <c r="B153" s="31" t="str">
        <f t="shared" si="10"/>
        <v/>
      </c>
      <c r="C153" s="32" t="str">
        <f t="shared" si="11"/>
        <v/>
      </c>
      <c r="D153" s="32" t="str">
        <f t="shared" si="12"/>
        <v/>
      </c>
      <c r="E153" s="32" t="str">
        <f t="shared" si="13"/>
        <v/>
      </c>
      <c r="F153" s="32" t="str">
        <f t="shared" si="14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>IF(controllo_valori_trim*controllo_numero_rate_trim,num_progr_rata_trim,"")</f>
        <v/>
      </c>
      <c r="B154" s="31" t="str">
        <f t="shared" si="10"/>
        <v/>
      </c>
      <c r="C154" s="32" t="str">
        <f t="shared" si="11"/>
        <v/>
      </c>
      <c r="D154" s="32" t="str">
        <f t="shared" si="12"/>
        <v/>
      </c>
      <c r="E154" s="32" t="str">
        <f t="shared" si="13"/>
        <v/>
      </c>
      <c r="F154" s="32" t="str">
        <f t="shared" si="14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>IF(controllo_valori_trim*controllo_numero_rate_trim,num_progr_rata_trim,"")</f>
        <v/>
      </c>
      <c r="B155" s="31" t="str">
        <f t="shared" si="10"/>
        <v/>
      </c>
      <c r="C155" s="32" t="str">
        <f t="shared" si="11"/>
        <v/>
      </c>
      <c r="D155" s="32" t="str">
        <f t="shared" si="12"/>
        <v/>
      </c>
      <c r="E155" s="32" t="str">
        <f t="shared" si="13"/>
        <v/>
      </c>
      <c r="F155" s="32" t="str">
        <f t="shared" si="14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>IF(controllo_valori_trim*controllo_numero_rate_trim,num_progr_rata_trim,"")</f>
        <v/>
      </c>
      <c r="B156" s="31" t="str">
        <f t="shared" si="10"/>
        <v/>
      </c>
      <c r="C156" s="32" t="str">
        <f t="shared" si="11"/>
        <v/>
      </c>
      <c r="D156" s="32" t="str">
        <f t="shared" si="12"/>
        <v/>
      </c>
      <c r="E156" s="32" t="str">
        <f t="shared" si="13"/>
        <v/>
      </c>
      <c r="F156" s="32" t="str">
        <f t="shared" si="14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>IF(controllo_valori_trim*controllo_numero_rate_trim,num_progr_rata_trim,"")</f>
        <v/>
      </c>
      <c r="B157" s="31" t="str">
        <f t="shared" si="10"/>
        <v/>
      </c>
      <c r="C157" s="32" t="str">
        <f t="shared" si="11"/>
        <v/>
      </c>
      <c r="D157" s="32" t="str">
        <f t="shared" si="12"/>
        <v/>
      </c>
      <c r="E157" s="32" t="str">
        <f t="shared" si="13"/>
        <v/>
      </c>
      <c r="F157" s="32" t="str">
        <f t="shared" si="14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>IF(controllo_valori_trim*controllo_numero_rate_trim,num_progr_rata_trim,"")</f>
        <v/>
      </c>
      <c r="B158" s="31" t="str">
        <f t="shared" si="10"/>
        <v/>
      </c>
      <c r="C158" s="32" t="str">
        <f t="shared" si="11"/>
        <v/>
      </c>
      <c r="D158" s="32" t="str">
        <f t="shared" si="12"/>
        <v/>
      </c>
      <c r="E158" s="32" t="str">
        <f t="shared" si="13"/>
        <v/>
      </c>
      <c r="F158" s="32" t="str">
        <f t="shared" si="14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>IF(controllo_valori_trim*controllo_numero_rate_trim,num_progr_rata_trim,"")</f>
        <v/>
      </c>
      <c r="B159" s="31" t="str">
        <f t="shared" si="10"/>
        <v/>
      </c>
      <c r="C159" s="32" t="str">
        <f t="shared" si="11"/>
        <v/>
      </c>
      <c r="D159" s="32" t="str">
        <f t="shared" si="12"/>
        <v/>
      </c>
      <c r="E159" s="32" t="str">
        <f t="shared" si="13"/>
        <v/>
      </c>
      <c r="F159" s="32" t="str">
        <f t="shared" si="14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>IF(controllo_valori_trim*controllo_numero_rate_trim,num_progr_rata_trim,"")</f>
        <v/>
      </c>
      <c r="B160" s="31" t="str">
        <f t="shared" si="10"/>
        <v/>
      </c>
      <c r="C160" s="32" t="str">
        <f t="shared" si="11"/>
        <v/>
      </c>
      <c r="D160" s="32" t="str">
        <f t="shared" si="12"/>
        <v/>
      </c>
      <c r="E160" s="32" t="str">
        <f t="shared" si="13"/>
        <v/>
      </c>
      <c r="F160" s="32" t="str">
        <f t="shared" si="14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>IF(controllo_valori_trim*controllo_numero_rate_trim,num_progr_rata_trim,"")</f>
        <v/>
      </c>
      <c r="B161" s="31" t="str">
        <f t="shared" si="10"/>
        <v/>
      </c>
      <c r="C161" s="32" t="str">
        <f t="shared" si="11"/>
        <v/>
      </c>
      <c r="D161" s="32" t="str">
        <f t="shared" si="12"/>
        <v/>
      </c>
      <c r="E161" s="32" t="str">
        <f t="shared" si="13"/>
        <v/>
      </c>
      <c r="F161" s="32" t="str">
        <f t="shared" si="14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>IF(controllo_valori_trim*controllo_numero_rate_trim,num_progr_rata_trim,"")</f>
        <v/>
      </c>
      <c r="B162" s="31" t="str">
        <f t="shared" si="10"/>
        <v/>
      </c>
      <c r="C162" s="32" t="str">
        <f t="shared" si="11"/>
        <v/>
      </c>
      <c r="D162" s="32" t="str">
        <f t="shared" si="12"/>
        <v/>
      </c>
      <c r="E162" s="32" t="str">
        <f t="shared" si="13"/>
        <v/>
      </c>
      <c r="F162" s="32" t="str">
        <f t="shared" si="14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>IF(controllo_valori_trim*controllo_numero_rate_trim,num_progr_rata_trim,"")</f>
        <v/>
      </c>
      <c r="B163" s="31" t="str">
        <f t="shared" si="10"/>
        <v/>
      </c>
      <c r="C163" s="32" t="str">
        <f t="shared" si="11"/>
        <v/>
      </c>
      <c r="D163" s="32" t="str">
        <f t="shared" si="12"/>
        <v/>
      </c>
      <c r="E163" s="32" t="str">
        <f t="shared" si="13"/>
        <v/>
      </c>
      <c r="F163" s="32" t="str">
        <f t="shared" si="14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>IF(controllo_valori_trim*controllo_numero_rate_trim,num_progr_rata_trim,"")</f>
        <v/>
      </c>
      <c r="B164" s="31" t="str">
        <f t="shared" si="10"/>
        <v/>
      </c>
      <c r="C164" s="32" t="str">
        <f t="shared" si="11"/>
        <v/>
      </c>
      <c r="D164" s="32" t="str">
        <f t="shared" si="12"/>
        <v/>
      </c>
      <c r="E164" s="32" t="str">
        <f t="shared" si="13"/>
        <v/>
      </c>
      <c r="F164" s="32" t="str">
        <f t="shared" si="14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>IF(controllo_valori_trim*controllo_numero_rate_trim,num_progr_rata_trim,"")</f>
        <v/>
      </c>
      <c r="B165" s="31" t="str">
        <f t="shared" si="10"/>
        <v/>
      </c>
      <c r="C165" s="32" t="str">
        <f t="shared" si="11"/>
        <v/>
      </c>
      <c r="D165" s="32" t="str">
        <f t="shared" si="12"/>
        <v/>
      </c>
      <c r="E165" s="32" t="str">
        <f t="shared" si="13"/>
        <v/>
      </c>
      <c r="F165" s="32" t="str">
        <f t="shared" si="14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>IF(controllo_valori_trim*controllo_numero_rate_trim,num_progr_rata_trim,"")</f>
        <v/>
      </c>
      <c r="B166" s="31" t="str">
        <f t="shared" si="10"/>
        <v/>
      </c>
      <c r="C166" s="32" t="str">
        <f t="shared" si="11"/>
        <v/>
      </c>
      <c r="D166" s="32" t="str">
        <f t="shared" si="12"/>
        <v/>
      </c>
      <c r="E166" s="32" t="str">
        <f t="shared" si="13"/>
        <v/>
      </c>
      <c r="F166" s="32" t="str">
        <f t="shared" si="14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>IF(controllo_valori_trim*controllo_numero_rate_trim,num_progr_rata_trim,"")</f>
        <v/>
      </c>
      <c r="B167" s="31" t="str">
        <f t="shared" si="10"/>
        <v/>
      </c>
      <c r="C167" s="32" t="str">
        <f t="shared" si="11"/>
        <v/>
      </c>
      <c r="D167" s="32" t="str">
        <f t="shared" si="12"/>
        <v/>
      </c>
      <c r="E167" s="32" t="str">
        <f t="shared" si="13"/>
        <v/>
      </c>
      <c r="F167" s="32" t="str">
        <f t="shared" si="14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>IF(controllo_valori_trim*controllo_numero_rate_trim,num_progr_rata_trim,"")</f>
        <v/>
      </c>
      <c r="B168" s="31" t="str">
        <f t="shared" si="10"/>
        <v/>
      </c>
      <c r="C168" s="32" t="str">
        <f t="shared" si="11"/>
        <v/>
      </c>
      <c r="D168" s="32" t="str">
        <f t="shared" si="12"/>
        <v/>
      </c>
      <c r="E168" s="32" t="str">
        <f t="shared" si="13"/>
        <v/>
      </c>
      <c r="F168" s="32" t="str">
        <f t="shared" si="14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>IF(controllo_valori_trim*controllo_numero_rate_trim,num_progr_rata_trim,"")</f>
        <v/>
      </c>
      <c r="B169" s="31" t="str">
        <f t="shared" si="10"/>
        <v/>
      </c>
      <c r="C169" s="32" t="str">
        <f t="shared" si="11"/>
        <v/>
      </c>
      <c r="D169" s="32" t="str">
        <f t="shared" si="12"/>
        <v/>
      </c>
      <c r="E169" s="32" t="str">
        <f t="shared" si="13"/>
        <v/>
      </c>
      <c r="F169" s="32" t="str">
        <f t="shared" si="14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>IF(controllo_valori_trim*controllo_numero_rate_trim,num_progr_rata_trim,"")</f>
        <v/>
      </c>
      <c r="B170" s="31" t="str">
        <f t="shared" si="10"/>
        <v/>
      </c>
      <c r="C170" s="32" t="str">
        <f t="shared" si="11"/>
        <v/>
      </c>
      <c r="D170" s="32" t="str">
        <f t="shared" si="12"/>
        <v/>
      </c>
      <c r="E170" s="32" t="str">
        <f t="shared" si="13"/>
        <v/>
      </c>
      <c r="F170" s="32" t="str">
        <f t="shared" si="14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>IF(controllo_valori_trim*controllo_numero_rate_trim,num_progr_rata_trim,"")</f>
        <v/>
      </c>
      <c r="B171" s="31" t="str">
        <f t="shared" si="10"/>
        <v/>
      </c>
      <c r="C171" s="32" t="str">
        <f t="shared" si="11"/>
        <v/>
      </c>
      <c r="D171" s="32" t="str">
        <f t="shared" si="12"/>
        <v/>
      </c>
      <c r="E171" s="32" t="str">
        <f t="shared" si="13"/>
        <v/>
      </c>
      <c r="F171" s="32" t="str">
        <f t="shared" si="14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>IF(controllo_valori_trim*controllo_numero_rate_trim,num_progr_rata_trim,"")</f>
        <v/>
      </c>
      <c r="B172" s="31" t="str">
        <f t="shared" si="10"/>
        <v/>
      </c>
      <c r="C172" s="32" t="str">
        <f t="shared" si="11"/>
        <v/>
      </c>
      <c r="D172" s="32" t="str">
        <f t="shared" si="12"/>
        <v/>
      </c>
      <c r="E172" s="32" t="str">
        <f t="shared" si="13"/>
        <v/>
      </c>
      <c r="F172" s="32" t="str">
        <f t="shared" si="14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>IF(controllo_valori_trim*controllo_numero_rate_trim,num_progr_rata_trim,"")</f>
        <v/>
      </c>
      <c r="B173" s="31" t="str">
        <f t="shared" si="10"/>
        <v/>
      </c>
      <c r="C173" s="32" t="str">
        <f t="shared" si="11"/>
        <v/>
      </c>
      <c r="D173" s="32" t="str">
        <f t="shared" si="12"/>
        <v/>
      </c>
      <c r="E173" s="32" t="str">
        <f t="shared" si="13"/>
        <v/>
      </c>
      <c r="F173" s="32" t="str">
        <f t="shared" si="14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>IF(controllo_valori_trim*controllo_numero_rate_trim,num_progr_rata_trim,"")</f>
        <v/>
      </c>
      <c r="B174" s="31" t="str">
        <f t="shared" si="10"/>
        <v/>
      </c>
      <c r="C174" s="32" t="str">
        <f t="shared" si="11"/>
        <v/>
      </c>
      <c r="D174" s="32" t="str">
        <f t="shared" si="12"/>
        <v/>
      </c>
      <c r="E174" s="32" t="str">
        <f t="shared" si="13"/>
        <v/>
      </c>
      <c r="F174" s="32" t="str">
        <f t="shared" si="14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>IF(controllo_valori_trim*controllo_numero_rate_trim,num_progr_rata_trim,"")</f>
        <v/>
      </c>
      <c r="B175" s="31" t="str">
        <f t="shared" si="10"/>
        <v/>
      </c>
      <c r="C175" s="32" t="str">
        <f t="shared" si="11"/>
        <v/>
      </c>
      <c r="D175" s="32" t="str">
        <f t="shared" si="12"/>
        <v/>
      </c>
      <c r="E175" s="32" t="str">
        <f t="shared" si="13"/>
        <v/>
      </c>
      <c r="F175" s="32" t="str">
        <f t="shared" si="14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>IF(controllo_valori_trim*controllo_numero_rate_trim,num_progr_rata_trim,"")</f>
        <v/>
      </c>
      <c r="B176" s="31" t="str">
        <f t="shared" si="10"/>
        <v/>
      </c>
      <c r="C176" s="32" t="str">
        <f t="shared" si="11"/>
        <v/>
      </c>
      <c r="D176" s="32" t="str">
        <f t="shared" si="12"/>
        <v/>
      </c>
      <c r="E176" s="32" t="str">
        <f t="shared" si="13"/>
        <v/>
      </c>
      <c r="F176" s="32" t="str">
        <f t="shared" si="14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>IF(controllo_valori_trim*controllo_numero_rate_trim,num_progr_rata_trim,"")</f>
        <v/>
      </c>
      <c r="B177" s="31" t="str">
        <f t="shared" si="10"/>
        <v/>
      </c>
      <c r="C177" s="32" t="str">
        <f t="shared" si="11"/>
        <v/>
      </c>
      <c r="D177" s="32" t="str">
        <f t="shared" si="12"/>
        <v/>
      </c>
      <c r="E177" s="32" t="str">
        <f t="shared" si="13"/>
        <v/>
      </c>
      <c r="F177" s="32" t="str">
        <f t="shared" si="14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>IF(controllo_valori_trim*controllo_numero_rate_trim,num_progr_rata_trim,"")</f>
        <v/>
      </c>
      <c r="B178" s="31" t="str">
        <f t="shared" si="10"/>
        <v/>
      </c>
      <c r="C178" s="32" t="str">
        <f t="shared" si="11"/>
        <v/>
      </c>
      <c r="D178" s="32" t="str">
        <f t="shared" si="12"/>
        <v/>
      </c>
      <c r="E178" s="32" t="str">
        <f t="shared" si="13"/>
        <v/>
      </c>
      <c r="F178" s="32" t="str">
        <f t="shared" si="14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>IF(controllo_valori_trim*controllo_numero_rate_trim,num_progr_rata_trim,"")</f>
        <v/>
      </c>
      <c r="B179" s="31" t="str">
        <f t="shared" si="10"/>
        <v/>
      </c>
      <c r="C179" s="32" t="str">
        <f t="shared" si="11"/>
        <v/>
      </c>
      <c r="D179" s="32" t="str">
        <f t="shared" si="12"/>
        <v/>
      </c>
      <c r="E179" s="32" t="str">
        <f t="shared" si="13"/>
        <v/>
      </c>
      <c r="F179" s="32" t="str">
        <f t="shared" si="14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>IF(controllo_valori_trim*controllo_numero_rate_trim,num_progr_rata_trim,"")</f>
        <v/>
      </c>
      <c r="B180" s="31" t="str">
        <f t="shared" si="10"/>
        <v/>
      </c>
      <c r="C180" s="32" t="str">
        <f t="shared" si="11"/>
        <v/>
      </c>
      <c r="D180" s="32" t="str">
        <f t="shared" si="12"/>
        <v/>
      </c>
      <c r="E180" s="32" t="str">
        <f t="shared" si="13"/>
        <v/>
      </c>
      <c r="F180" s="32" t="str">
        <f t="shared" si="14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>IF(controllo_valori_trim*controllo_numero_rate_trim,num_progr_rata_trim,"")</f>
        <v/>
      </c>
      <c r="B181" s="31" t="str">
        <f t="shared" si="10"/>
        <v/>
      </c>
      <c r="C181" s="32" t="str">
        <f t="shared" si="11"/>
        <v/>
      </c>
      <c r="D181" s="32" t="str">
        <f t="shared" si="12"/>
        <v/>
      </c>
      <c r="E181" s="32" t="str">
        <f t="shared" si="13"/>
        <v/>
      </c>
      <c r="F181" s="32" t="str">
        <f t="shared" si="14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>IF(controllo_valori_trim*controllo_numero_rate_trim,num_progr_rata_trim,"")</f>
        <v/>
      </c>
      <c r="B182" s="31" t="str">
        <f t="shared" si="10"/>
        <v/>
      </c>
      <c r="C182" s="32" t="str">
        <f t="shared" si="11"/>
        <v/>
      </c>
      <c r="D182" s="32" t="str">
        <f t="shared" si="12"/>
        <v/>
      </c>
      <c r="E182" s="32" t="str">
        <f t="shared" si="13"/>
        <v/>
      </c>
      <c r="F182" s="32" t="str">
        <f t="shared" si="14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>IF(controllo_valori_trim*controllo_numero_rate_trim,num_progr_rata_trim,"")</f>
        <v/>
      </c>
      <c r="B183" s="31" t="str">
        <f t="shared" si="10"/>
        <v/>
      </c>
      <c r="C183" s="32" t="str">
        <f t="shared" si="11"/>
        <v/>
      </c>
      <c r="D183" s="32" t="str">
        <f t="shared" si="12"/>
        <v/>
      </c>
      <c r="E183" s="32" t="str">
        <f t="shared" si="13"/>
        <v/>
      </c>
      <c r="F183" s="32" t="str">
        <f t="shared" si="14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>IF(controllo_valori_trim*controllo_numero_rate_trim,num_progr_rata_trim,"")</f>
        <v/>
      </c>
      <c r="B184" s="31" t="str">
        <f t="shared" si="10"/>
        <v/>
      </c>
      <c r="C184" s="32" t="str">
        <f t="shared" si="11"/>
        <v/>
      </c>
      <c r="D184" s="32" t="str">
        <f t="shared" si="12"/>
        <v/>
      </c>
      <c r="E184" s="32" t="str">
        <f t="shared" si="13"/>
        <v/>
      </c>
      <c r="F184" s="32" t="str">
        <f t="shared" si="14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>IF(controllo_valori_trim*controllo_numero_rate_trim,num_progr_rata_trim,"")</f>
        <v/>
      </c>
      <c r="B185" s="31" t="str">
        <f t="shared" si="10"/>
        <v/>
      </c>
      <c r="C185" s="32" t="str">
        <f t="shared" si="11"/>
        <v/>
      </c>
      <c r="D185" s="32" t="str">
        <f t="shared" si="12"/>
        <v/>
      </c>
      <c r="E185" s="32" t="str">
        <f t="shared" si="13"/>
        <v/>
      </c>
      <c r="F185" s="32" t="str">
        <f t="shared" si="14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>IF(controllo_valori_trim*controllo_numero_rate_trim,num_progr_rata_trim,"")</f>
        <v/>
      </c>
      <c r="B186" s="31" t="str">
        <f t="shared" si="10"/>
        <v/>
      </c>
      <c r="C186" s="32" t="str">
        <f t="shared" si="11"/>
        <v/>
      </c>
      <c r="D186" s="32" t="str">
        <f t="shared" si="12"/>
        <v/>
      </c>
      <c r="E186" s="32" t="str">
        <f t="shared" si="13"/>
        <v/>
      </c>
      <c r="F186" s="32" t="str">
        <f t="shared" si="14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>IF(controllo_valori_trim*controllo_numero_rate_trim,num_progr_rata_trim,"")</f>
        <v/>
      </c>
      <c r="B187" s="31" t="str">
        <f t="shared" si="10"/>
        <v/>
      </c>
      <c r="C187" s="32" t="str">
        <f t="shared" si="11"/>
        <v/>
      </c>
      <c r="D187" s="32" t="str">
        <f t="shared" si="12"/>
        <v/>
      </c>
      <c r="E187" s="32" t="str">
        <f t="shared" si="13"/>
        <v/>
      </c>
      <c r="F187" s="32" t="str">
        <f t="shared" si="14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>IF(controllo_valori_trim*controllo_numero_rate_trim,num_progr_rata_trim,"")</f>
        <v/>
      </c>
      <c r="B188" s="31" t="str">
        <f t="shared" si="10"/>
        <v/>
      </c>
      <c r="C188" s="32" t="str">
        <f t="shared" si="11"/>
        <v/>
      </c>
      <c r="D188" s="32" t="str">
        <f t="shared" si="12"/>
        <v/>
      </c>
      <c r="E188" s="32" t="str">
        <f t="shared" si="13"/>
        <v/>
      </c>
      <c r="F188" s="32" t="str">
        <f t="shared" si="14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>IF(controllo_valori_trim*controllo_numero_rate_trim,num_progr_rata_trim,"")</f>
        <v/>
      </c>
      <c r="B189" s="31" t="str">
        <f t="shared" si="10"/>
        <v/>
      </c>
      <c r="C189" s="32" t="str">
        <f t="shared" si="11"/>
        <v/>
      </c>
      <c r="D189" s="32" t="str">
        <f t="shared" si="12"/>
        <v/>
      </c>
      <c r="E189" s="32" t="str">
        <f t="shared" si="13"/>
        <v/>
      </c>
      <c r="F189" s="32" t="str">
        <f t="shared" si="14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>IF(controllo_valori_trim*controllo_numero_rate_trim,num_progr_rata_trim,"")</f>
        <v/>
      </c>
      <c r="B190" s="31" t="str">
        <f t="shared" si="10"/>
        <v/>
      </c>
      <c r="C190" s="32" t="str">
        <f t="shared" si="11"/>
        <v/>
      </c>
      <c r="D190" s="32" t="str">
        <f t="shared" si="12"/>
        <v/>
      </c>
      <c r="E190" s="32" t="str">
        <f t="shared" si="13"/>
        <v/>
      </c>
      <c r="F190" s="32" t="str">
        <f t="shared" si="14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>IF(controllo_valori_trim*controllo_numero_rate_trim,num_progr_rata_trim,"")</f>
        <v/>
      </c>
      <c r="B191" s="31" t="str">
        <f t="shared" si="10"/>
        <v/>
      </c>
      <c r="C191" s="32" t="str">
        <f t="shared" si="11"/>
        <v/>
      </c>
      <c r="D191" s="32" t="str">
        <f t="shared" si="12"/>
        <v/>
      </c>
      <c r="E191" s="32" t="str">
        <f t="shared" si="13"/>
        <v/>
      </c>
      <c r="F191" s="32" t="str">
        <f t="shared" si="14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>IF(controllo_valori_trim*controllo_numero_rate_trim,num_progr_rata_trim,"")</f>
        <v/>
      </c>
      <c r="B192" s="31" t="str">
        <f t="shared" si="10"/>
        <v/>
      </c>
      <c r="C192" s="32" t="str">
        <f t="shared" si="11"/>
        <v/>
      </c>
      <c r="D192" s="32" t="str">
        <f t="shared" si="12"/>
        <v/>
      </c>
      <c r="E192" s="32" t="str">
        <f t="shared" si="13"/>
        <v/>
      </c>
      <c r="F192" s="32" t="str">
        <f t="shared" si="14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>IF(controllo_valori_trim*controllo_numero_rate_trim,num_progr_rata_trim,"")</f>
        <v/>
      </c>
      <c r="B193" s="31" t="str">
        <f t="shared" si="10"/>
        <v/>
      </c>
      <c r="C193" s="32" t="str">
        <f t="shared" si="11"/>
        <v/>
      </c>
      <c r="D193" s="32" t="str">
        <f t="shared" si="12"/>
        <v/>
      </c>
      <c r="E193" s="32" t="str">
        <f t="shared" si="13"/>
        <v/>
      </c>
      <c r="F193" s="32" t="str">
        <f t="shared" si="14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>IF(controllo_valori_trim*controllo_numero_rate_trim,num_progr_rata_trim,"")</f>
        <v/>
      </c>
      <c r="B194" s="31" t="str">
        <f t="shared" si="10"/>
        <v/>
      </c>
      <c r="C194" s="32" t="str">
        <f t="shared" si="11"/>
        <v/>
      </c>
      <c r="D194" s="32" t="str">
        <f t="shared" si="12"/>
        <v/>
      </c>
      <c r="E194" s="32" t="str">
        <f t="shared" si="13"/>
        <v/>
      </c>
      <c r="F194" s="32" t="str">
        <f t="shared" si="14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>IF(controllo_valori_trim*controllo_numero_rate_trim,num_progr_rata_trim,"")</f>
        <v/>
      </c>
      <c r="B195" s="31" t="str">
        <f t="shared" si="10"/>
        <v/>
      </c>
      <c r="C195" s="32" t="str">
        <f t="shared" si="11"/>
        <v/>
      </c>
      <c r="D195" s="32" t="str">
        <f t="shared" si="12"/>
        <v/>
      </c>
      <c r="E195" s="32" t="str">
        <f t="shared" si="13"/>
        <v/>
      </c>
      <c r="F195" s="32" t="str">
        <f t="shared" si="14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>IF(controllo_valori_trim*controllo_numero_rate_trim,num_progr_rata_trim,"")</f>
        <v/>
      </c>
      <c r="B196" s="31" t="str">
        <f t="shared" si="10"/>
        <v/>
      </c>
      <c r="C196" s="32" t="str">
        <f t="shared" si="11"/>
        <v/>
      </c>
      <c r="D196" s="32" t="str">
        <f t="shared" si="12"/>
        <v/>
      </c>
      <c r="E196" s="32" t="str">
        <f t="shared" si="13"/>
        <v/>
      </c>
      <c r="F196" s="32" t="str">
        <f t="shared" si="14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>IF(controllo_valori_trim*controllo_numero_rate_trim,num_progr_rata_trim,"")</f>
        <v/>
      </c>
      <c r="B197" s="31" t="str">
        <f t="shared" si="10"/>
        <v/>
      </c>
      <c r="C197" s="32" t="str">
        <f t="shared" si="11"/>
        <v/>
      </c>
      <c r="D197" s="32" t="str">
        <f t="shared" si="12"/>
        <v/>
      </c>
      <c r="E197" s="32" t="str">
        <f t="shared" si="13"/>
        <v/>
      </c>
      <c r="F197" s="32" t="str">
        <f t="shared" si="14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>IF(controllo_valori_trim*controllo_numero_rate_trim,num_progr_rata_trim,"")</f>
        <v/>
      </c>
      <c r="B198" s="31" t="str">
        <f t="shared" si="10"/>
        <v/>
      </c>
      <c r="C198" s="32" t="str">
        <f t="shared" si="11"/>
        <v/>
      </c>
      <c r="D198" s="32" t="str">
        <f t="shared" si="12"/>
        <v/>
      </c>
      <c r="E198" s="32" t="str">
        <f t="shared" si="13"/>
        <v/>
      </c>
      <c r="F198" s="32" t="str">
        <f t="shared" si="14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>IF(controllo_valori_trim*controllo_numero_rate_trim,num_progr_rata_trim,"")</f>
        <v/>
      </c>
      <c r="B199" s="31" t="str">
        <f t="shared" si="10"/>
        <v/>
      </c>
      <c r="C199" s="32" t="str">
        <f t="shared" si="11"/>
        <v/>
      </c>
      <c r="D199" s="32" t="str">
        <f t="shared" si="12"/>
        <v/>
      </c>
      <c r="E199" s="32" t="str">
        <f t="shared" si="13"/>
        <v/>
      </c>
      <c r="F199" s="32" t="str">
        <f t="shared" si="14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>IF(controllo_valori_trim*controllo_numero_rate_trim,num_progr_rata_trim,"")</f>
        <v/>
      </c>
      <c r="B200" s="31" t="str">
        <f t="shared" si="10"/>
        <v/>
      </c>
      <c r="C200" s="32" t="str">
        <f t="shared" si="11"/>
        <v/>
      </c>
      <c r="D200" s="32" t="str">
        <f t="shared" si="12"/>
        <v/>
      </c>
      <c r="E200" s="32" t="str">
        <f t="shared" si="13"/>
        <v/>
      </c>
      <c r="F200" s="32" t="str">
        <f t="shared" si="14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>IF(controllo_valori_trim*controllo_numero_rate_trim,num_progr_rata_trim,"")</f>
        <v/>
      </c>
      <c r="B201" s="31" t="str">
        <f t="shared" si="10"/>
        <v/>
      </c>
      <c r="C201" s="32" t="str">
        <f t="shared" si="11"/>
        <v/>
      </c>
      <c r="D201" s="32" t="str">
        <f t="shared" si="12"/>
        <v/>
      </c>
      <c r="E201" s="32" t="str">
        <f t="shared" si="13"/>
        <v/>
      </c>
      <c r="F201" s="32" t="str">
        <f t="shared" si="14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>IF(controllo_valori_trim*controllo_numero_rate_trim,num_progr_rata_trim,"")</f>
        <v/>
      </c>
      <c r="B202" s="31" t="str">
        <f t="shared" si="10"/>
        <v/>
      </c>
      <c r="C202" s="32" t="str">
        <f t="shared" si="11"/>
        <v/>
      </c>
      <c r="D202" s="32" t="str">
        <f t="shared" si="12"/>
        <v/>
      </c>
      <c r="E202" s="32" t="str">
        <f t="shared" si="13"/>
        <v/>
      </c>
      <c r="F202" s="32" t="str">
        <f t="shared" si="14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>IF(controllo_valori_trim*controllo_numero_rate_trim,num_progr_rata_trim,"")</f>
        <v/>
      </c>
      <c r="B203" s="31" t="str">
        <f t="shared" si="10"/>
        <v/>
      </c>
      <c r="C203" s="32" t="str">
        <f t="shared" si="11"/>
        <v/>
      </c>
      <c r="D203" s="32" t="str">
        <f t="shared" si="12"/>
        <v/>
      </c>
      <c r="E203" s="32" t="str">
        <f t="shared" si="13"/>
        <v/>
      </c>
      <c r="F203" s="32" t="str">
        <f t="shared" si="14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>IF(controllo_valori_trim*controllo_numero_rate_trim,num_progr_rata_trim,"")</f>
        <v/>
      </c>
      <c r="B204" s="31" t="str">
        <f t="shared" si="10"/>
        <v/>
      </c>
      <c r="C204" s="32" t="str">
        <f t="shared" si="11"/>
        <v/>
      </c>
      <c r="D204" s="32" t="str">
        <f t="shared" si="12"/>
        <v/>
      </c>
      <c r="E204" s="32" t="str">
        <f t="shared" si="13"/>
        <v/>
      </c>
      <c r="F204" s="32" t="str">
        <f t="shared" si="14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>IF(controllo_valori_trim*controllo_numero_rate_trim,num_progr_rata_trim,"")</f>
        <v/>
      </c>
      <c r="B205" s="31" t="str">
        <f t="shared" si="10"/>
        <v/>
      </c>
      <c r="C205" s="32" t="str">
        <f t="shared" si="11"/>
        <v/>
      </c>
      <c r="D205" s="32" t="str">
        <f t="shared" si="12"/>
        <v/>
      </c>
      <c r="E205" s="32" t="str">
        <f t="shared" si="13"/>
        <v/>
      </c>
      <c r="F205" s="32" t="str">
        <f t="shared" si="14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>IF(controllo_valori_trim*controllo_numero_rate_trim,num_progr_rata_trim,"")</f>
        <v/>
      </c>
      <c r="B206" s="31" t="str">
        <f t="shared" si="10"/>
        <v/>
      </c>
      <c r="C206" s="32" t="str">
        <f t="shared" si="11"/>
        <v/>
      </c>
      <c r="D206" s="32" t="str">
        <f t="shared" si="12"/>
        <v/>
      </c>
      <c r="E206" s="32" t="str">
        <f t="shared" si="13"/>
        <v/>
      </c>
      <c r="F206" s="32" t="str">
        <f t="shared" si="14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>IF(controllo_valori_trim*controllo_numero_rate_trim,num_progr_rata_trim,"")</f>
        <v/>
      </c>
      <c r="B207" s="31" t="str">
        <f t="shared" ref="B207:B270" si="15">IF(controllo_valori_trim*controllo_numero_rate_trim,DATE(YEAR(data_inizio_trim),MONTH(data_inizio_trim)+num_progr_rata_trim,DAY(data_inizio_trim)),"")</f>
        <v/>
      </c>
      <c r="C207" s="32" t="str">
        <f t="shared" ref="C207:C270" si="16">IF(controllo_valori_trim*controllo_numero_rate_trim,rata_mensile_trim,"")</f>
        <v/>
      </c>
      <c r="D207" s="32" t="str">
        <f t="shared" ref="D207:D270" si="17">IF(controllo_valori_trim*controllo_numero_rate_trim,-PPMT(tasso_trim/4,num_progr_rata_trim,durata_mesi_trim,importo_prestito_trim),"")</f>
        <v/>
      </c>
      <c r="E207" s="32" t="str">
        <f t="shared" ref="E207:E270" si="18">IF(controllo_valori_trim*controllo_numero_rate_trim,-IPMT(tasso_trim/4,num_progr_rata_trim,durata_mesi_trim,importo_prestito_trim),"")</f>
        <v/>
      </c>
      <c r="F207" s="32" t="str">
        <f t="shared" ref="F207:F270" si="19">IF(controllo_valori_trim*controllo_numero_rate_trim,-FV(tasso_trim/4,num_progr_rata_trim,-rata_mensile_trim,importo_prestito_trim),"")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>IF(controllo_valori_trim*controllo_numero_rate_trim,num_progr_rata_trim,"")</f>
        <v/>
      </c>
      <c r="B208" s="31" t="str">
        <f t="shared" si="15"/>
        <v/>
      </c>
      <c r="C208" s="32" t="str">
        <f t="shared" si="16"/>
        <v/>
      </c>
      <c r="D208" s="32" t="str">
        <f t="shared" si="17"/>
        <v/>
      </c>
      <c r="E208" s="32" t="str">
        <f t="shared" si="18"/>
        <v/>
      </c>
      <c r="F208" s="32" t="str">
        <f t="shared" si="19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>IF(controllo_valori_trim*controllo_numero_rate_trim,num_progr_rata_trim,"")</f>
        <v/>
      </c>
      <c r="B209" s="31" t="str">
        <f t="shared" si="15"/>
        <v/>
      </c>
      <c r="C209" s="32" t="str">
        <f t="shared" si="16"/>
        <v/>
      </c>
      <c r="D209" s="32" t="str">
        <f t="shared" si="17"/>
        <v/>
      </c>
      <c r="E209" s="32" t="str">
        <f t="shared" si="18"/>
        <v/>
      </c>
      <c r="F209" s="32" t="str">
        <f t="shared" si="19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>IF(controllo_valori_trim*controllo_numero_rate_trim,num_progr_rata_trim,"")</f>
        <v/>
      </c>
      <c r="B210" s="31" t="str">
        <f t="shared" si="15"/>
        <v/>
      </c>
      <c r="C210" s="32" t="str">
        <f t="shared" si="16"/>
        <v/>
      </c>
      <c r="D210" s="32" t="str">
        <f t="shared" si="17"/>
        <v/>
      </c>
      <c r="E210" s="32" t="str">
        <f t="shared" si="18"/>
        <v/>
      </c>
      <c r="F210" s="32" t="str">
        <f t="shared" si="19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>IF(controllo_valori_trim*controllo_numero_rate_trim,num_progr_rata_trim,"")</f>
        <v/>
      </c>
      <c r="B211" s="31" t="str">
        <f t="shared" si="15"/>
        <v/>
      </c>
      <c r="C211" s="32" t="str">
        <f t="shared" si="16"/>
        <v/>
      </c>
      <c r="D211" s="32" t="str">
        <f t="shared" si="17"/>
        <v/>
      </c>
      <c r="E211" s="32" t="str">
        <f t="shared" si="18"/>
        <v/>
      </c>
      <c r="F211" s="32" t="str">
        <f t="shared" si="19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>IF(controllo_valori_trim*controllo_numero_rate_trim,num_progr_rata_trim,"")</f>
        <v/>
      </c>
      <c r="B212" s="31" t="str">
        <f t="shared" si="15"/>
        <v/>
      </c>
      <c r="C212" s="32" t="str">
        <f t="shared" si="16"/>
        <v/>
      </c>
      <c r="D212" s="32" t="str">
        <f t="shared" si="17"/>
        <v/>
      </c>
      <c r="E212" s="32" t="str">
        <f t="shared" si="18"/>
        <v/>
      </c>
      <c r="F212" s="32" t="str">
        <f t="shared" si="19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>IF(controllo_valori_trim*controllo_numero_rate_trim,num_progr_rata_trim,"")</f>
        <v/>
      </c>
      <c r="B213" s="31" t="str">
        <f t="shared" si="15"/>
        <v/>
      </c>
      <c r="C213" s="32" t="str">
        <f t="shared" si="16"/>
        <v/>
      </c>
      <c r="D213" s="32" t="str">
        <f t="shared" si="17"/>
        <v/>
      </c>
      <c r="E213" s="32" t="str">
        <f t="shared" si="18"/>
        <v/>
      </c>
      <c r="F213" s="32" t="str">
        <f t="shared" si="19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>IF(controllo_valori_trim*controllo_numero_rate_trim,num_progr_rata_trim,"")</f>
        <v/>
      </c>
      <c r="B214" s="31" t="str">
        <f t="shared" si="15"/>
        <v/>
      </c>
      <c r="C214" s="32" t="str">
        <f t="shared" si="16"/>
        <v/>
      </c>
      <c r="D214" s="32" t="str">
        <f t="shared" si="17"/>
        <v/>
      </c>
      <c r="E214" s="32" t="str">
        <f t="shared" si="18"/>
        <v/>
      </c>
      <c r="F214" s="32" t="str">
        <f t="shared" si="19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>IF(controllo_valori_trim*controllo_numero_rate_trim,num_progr_rata_trim,"")</f>
        <v/>
      </c>
      <c r="B215" s="31" t="str">
        <f t="shared" si="15"/>
        <v/>
      </c>
      <c r="C215" s="32" t="str">
        <f t="shared" si="16"/>
        <v/>
      </c>
      <c r="D215" s="32" t="str">
        <f t="shared" si="17"/>
        <v/>
      </c>
      <c r="E215" s="32" t="str">
        <f t="shared" si="18"/>
        <v/>
      </c>
      <c r="F215" s="32" t="str">
        <f t="shared" si="19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>IF(controllo_valori_trim*controllo_numero_rate_trim,num_progr_rata_trim,"")</f>
        <v/>
      </c>
      <c r="B216" s="31" t="str">
        <f t="shared" si="15"/>
        <v/>
      </c>
      <c r="C216" s="32" t="str">
        <f t="shared" si="16"/>
        <v/>
      </c>
      <c r="D216" s="32" t="str">
        <f t="shared" si="17"/>
        <v/>
      </c>
      <c r="E216" s="32" t="str">
        <f t="shared" si="18"/>
        <v/>
      </c>
      <c r="F216" s="32" t="str">
        <f t="shared" si="19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>IF(controllo_valori_trim*controllo_numero_rate_trim,num_progr_rata_trim,"")</f>
        <v/>
      </c>
      <c r="B217" s="31" t="str">
        <f t="shared" si="15"/>
        <v/>
      </c>
      <c r="C217" s="32" t="str">
        <f t="shared" si="16"/>
        <v/>
      </c>
      <c r="D217" s="32" t="str">
        <f t="shared" si="17"/>
        <v/>
      </c>
      <c r="E217" s="32" t="str">
        <f t="shared" si="18"/>
        <v/>
      </c>
      <c r="F217" s="32" t="str">
        <f t="shared" si="19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>IF(controllo_valori_trim*controllo_numero_rate_trim,num_progr_rata_trim,"")</f>
        <v/>
      </c>
      <c r="B218" s="31" t="str">
        <f t="shared" si="15"/>
        <v/>
      </c>
      <c r="C218" s="32" t="str">
        <f t="shared" si="16"/>
        <v/>
      </c>
      <c r="D218" s="32" t="str">
        <f t="shared" si="17"/>
        <v/>
      </c>
      <c r="E218" s="32" t="str">
        <f t="shared" si="18"/>
        <v/>
      </c>
      <c r="F218" s="32" t="str">
        <f t="shared" si="19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>IF(controllo_valori_trim*controllo_numero_rate_trim,num_progr_rata_trim,"")</f>
        <v/>
      </c>
      <c r="B219" s="31" t="str">
        <f t="shared" si="15"/>
        <v/>
      </c>
      <c r="C219" s="32" t="str">
        <f t="shared" si="16"/>
        <v/>
      </c>
      <c r="D219" s="32" t="str">
        <f t="shared" si="17"/>
        <v/>
      </c>
      <c r="E219" s="32" t="str">
        <f t="shared" si="18"/>
        <v/>
      </c>
      <c r="F219" s="32" t="str">
        <f t="shared" si="19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>IF(controllo_valori_trim*controllo_numero_rate_trim,num_progr_rata_trim,"")</f>
        <v/>
      </c>
      <c r="B220" s="31" t="str">
        <f t="shared" si="15"/>
        <v/>
      </c>
      <c r="C220" s="32" t="str">
        <f t="shared" si="16"/>
        <v/>
      </c>
      <c r="D220" s="32" t="str">
        <f t="shared" si="17"/>
        <v/>
      </c>
      <c r="E220" s="32" t="str">
        <f t="shared" si="18"/>
        <v/>
      </c>
      <c r="F220" s="32" t="str">
        <f t="shared" si="19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>IF(controllo_valori_trim*controllo_numero_rate_trim,num_progr_rata_trim,"")</f>
        <v/>
      </c>
      <c r="B221" s="31" t="str">
        <f t="shared" si="15"/>
        <v/>
      </c>
      <c r="C221" s="32" t="str">
        <f t="shared" si="16"/>
        <v/>
      </c>
      <c r="D221" s="32" t="str">
        <f t="shared" si="17"/>
        <v/>
      </c>
      <c r="E221" s="32" t="str">
        <f t="shared" si="18"/>
        <v/>
      </c>
      <c r="F221" s="32" t="str">
        <f t="shared" si="19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>IF(controllo_valori_trim*controllo_numero_rate_trim,num_progr_rata_trim,"")</f>
        <v/>
      </c>
      <c r="B222" s="31" t="str">
        <f t="shared" si="15"/>
        <v/>
      </c>
      <c r="C222" s="32" t="str">
        <f t="shared" si="16"/>
        <v/>
      </c>
      <c r="D222" s="32" t="str">
        <f t="shared" si="17"/>
        <v/>
      </c>
      <c r="E222" s="32" t="str">
        <f t="shared" si="18"/>
        <v/>
      </c>
      <c r="F222" s="32" t="str">
        <f t="shared" si="19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>IF(controllo_valori_trim*controllo_numero_rate_trim,num_progr_rata_trim,"")</f>
        <v/>
      </c>
      <c r="B223" s="31" t="str">
        <f t="shared" si="15"/>
        <v/>
      </c>
      <c r="C223" s="32" t="str">
        <f t="shared" si="16"/>
        <v/>
      </c>
      <c r="D223" s="32" t="str">
        <f t="shared" si="17"/>
        <v/>
      </c>
      <c r="E223" s="32" t="str">
        <f t="shared" si="18"/>
        <v/>
      </c>
      <c r="F223" s="32" t="str">
        <f t="shared" si="19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>IF(controllo_valori_trim*controllo_numero_rate_trim,num_progr_rata_trim,"")</f>
        <v/>
      </c>
      <c r="B224" s="31" t="str">
        <f t="shared" si="15"/>
        <v/>
      </c>
      <c r="C224" s="32" t="str">
        <f t="shared" si="16"/>
        <v/>
      </c>
      <c r="D224" s="32" t="str">
        <f t="shared" si="17"/>
        <v/>
      </c>
      <c r="E224" s="32" t="str">
        <f t="shared" si="18"/>
        <v/>
      </c>
      <c r="F224" s="32" t="str">
        <f t="shared" si="19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>IF(controllo_valori_trim*controllo_numero_rate_trim,num_progr_rata_trim,"")</f>
        <v/>
      </c>
      <c r="B225" s="31" t="str">
        <f t="shared" si="15"/>
        <v/>
      </c>
      <c r="C225" s="32" t="str">
        <f t="shared" si="16"/>
        <v/>
      </c>
      <c r="D225" s="32" t="str">
        <f t="shared" si="17"/>
        <v/>
      </c>
      <c r="E225" s="32" t="str">
        <f t="shared" si="18"/>
        <v/>
      </c>
      <c r="F225" s="32" t="str">
        <f t="shared" si="19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>IF(controllo_valori_trim*controllo_numero_rate_trim,num_progr_rata_trim,"")</f>
        <v/>
      </c>
      <c r="B226" s="31" t="str">
        <f t="shared" si="15"/>
        <v/>
      </c>
      <c r="C226" s="32" t="str">
        <f t="shared" si="16"/>
        <v/>
      </c>
      <c r="D226" s="32" t="str">
        <f t="shared" si="17"/>
        <v/>
      </c>
      <c r="E226" s="32" t="str">
        <f t="shared" si="18"/>
        <v/>
      </c>
      <c r="F226" s="32" t="str">
        <f t="shared" si="19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>IF(controllo_valori_trim*controllo_numero_rate_trim,num_progr_rata_trim,"")</f>
        <v/>
      </c>
      <c r="B227" s="31" t="str">
        <f t="shared" si="15"/>
        <v/>
      </c>
      <c r="C227" s="32" t="str">
        <f t="shared" si="16"/>
        <v/>
      </c>
      <c r="D227" s="32" t="str">
        <f t="shared" si="17"/>
        <v/>
      </c>
      <c r="E227" s="32" t="str">
        <f t="shared" si="18"/>
        <v/>
      </c>
      <c r="F227" s="32" t="str">
        <f t="shared" si="19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>IF(controllo_valori_trim*controllo_numero_rate_trim,num_progr_rata_trim,"")</f>
        <v/>
      </c>
      <c r="B228" s="31" t="str">
        <f t="shared" si="15"/>
        <v/>
      </c>
      <c r="C228" s="32" t="str">
        <f t="shared" si="16"/>
        <v/>
      </c>
      <c r="D228" s="32" t="str">
        <f t="shared" si="17"/>
        <v/>
      </c>
      <c r="E228" s="32" t="str">
        <f t="shared" si="18"/>
        <v/>
      </c>
      <c r="F228" s="32" t="str">
        <f t="shared" si="19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>IF(controllo_valori_trim*controllo_numero_rate_trim,num_progr_rata_trim,"")</f>
        <v/>
      </c>
      <c r="B229" s="31" t="str">
        <f t="shared" si="15"/>
        <v/>
      </c>
      <c r="C229" s="32" t="str">
        <f t="shared" si="16"/>
        <v/>
      </c>
      <c r="D229" s="32" t="str">
        <f t="shared" si="17"/>
        <v/>
      </c>
      <c r="E229" s="32" t="str">
        <f t="shared" si="18"/>
        <v/>
      </c>
      <c r="F229" s="32" t="str">
        <f t="shared" si="19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>IF(controllo_valori_trim*controllo_numero_rate_trim,num_progr_rata_trim,"")</f>
        <v/>
      </c>
      <c r="B230" s="31" t="str">
        <f t="shared" si="15"/>
        <v/>
      </c>
      <c r="C230" s="32" t="str">
        <f t="shared" si="16"/>
        <v/>
      </c>
      <c r="D230" s="32" t="str">
        <f t="shared" si="17"/>
        <v/>
      </c>
      <c r="E230" s="32" t="str">
        <f t="shared" si="18"/>
        <v/>
      </c>
      <c r="F230" s="32" t="str">
        <f t="shared" si="19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>IF(controllo_valori_trim*controllo_numero_rate_trim,num_progr_rata_trim,"")</f>
        <v/>
      </c>
      <c r="B231" s="31" t="str">
        <f t="shared" si="15"/>
        <v/>
      </c>
      <c r="C231" s="32" t="str">
        <f t="shared" si="16"/>
        <v/>
      </c>
      <c r="D231" s="32" t="str">
        <f t="shared" si="17"/>
        <v/>
      </c>
      <c r="E231" s="32" t="str">
        <f t="shared" si="18"/>
        <v/>
      </c>
      <c r="F231" s="32" t="str">
        <f t="shared" si="19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>IF(controllo_valori_trim*controllo_numero_rate_trim,num_progr_rata_trim,"")</f>
        <v/>
      </c>
      <c r="B232" s="31" t="str">
        <f t="shared" si="15"/>
        <v/>
      </c>
      <c r="C232" s="32" t="str">
        <f t="shared" si="16"/>
        <v/>
      </c>
      <c r="D232" s="32" t="str">
        <f t="shared" si="17"/>
        <v/>
      </c>
      <c r="E232" s="32" t="str">
        <f t="shared" si="18"/>
        <v/>
      </c>
      <c r="F232" s="32" t="str">
        <f t="shared" si="19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>IF(controllo_valori_trim*controllo_numero_rate_trim,num_progr_rata_trim,"")</f>
        <v/>
      </c>
      <c r="B233" s="31" t="str">
        <f t="shared" si="15"/>
        <v/>
      </c>
      <c r="C233" s="32" t="str">
        <f t="shared" si="16"/>
        <v/>
      </c>
      <c r="D233" s="32" t="str">
        <f t="shared" si="17"/>
        <v/>
      </c>
      <c r="E233" s="32" t="str">
        <f t="shared" si="18"/>
        <v/>
      </c>
      <c r="F233" s="32" t="str">
        <f t="shared" si="19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>IF(controllo_valori_trim*controllo_numero_rate_trim,num_progr_rata_trim,"")</f>
        <v/>
      </c>
      <c r="B234" s="31" t="str">
        <f t="shared" si="15"/>
        <v/>
      </c>
      <c r="C234" s="32" t="str">
        <f t="shared" si="16"/>
        <v/>
      </c>
      <c r="D234" s="32" t="str">
        <f t="shared" si="17"/>
        <v/>
      </c>
      <c r="E234" s="32" t="str">
        <f t="shared" si="18"/>
        <v/>
      </c>
      <c r="F234" s="32" t="str">
        <f t="shared" si="19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>IF(controllo_valori_trim*controllo_numero_rate_trim,num_progr_rata_trim,"")</f>
        <v/>
      </c>
      <c r="B235" s="31" t="str">
        <f t="shared" si="15"/>
        <v/>
      </c>
      <c r="C235" s="32" t="str">
        <f t="shared" si="16"/>
        <v/>
      </c>
      <c r="D235" s="32" t="str">
        <f t="shared" si="17"/>
        <v/>
      </c>
      <c r="E235" s="32" t="str">
        <f t="shared" si="18"/>
        <v/>
      </c>
      <c r="F235" s="32" t="str">
        <f t="shared" si="19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>IF(controllo_valori_trim*controllo_numero_rate_trim,num_progr_rata_trim,"")</f>
        <v/>
      </c>
      <c r="B236" s="31" t="str">
        <f t="shared" si="15"/>
        <v/>
      </c>
      <c r="C236" s="32" t="str">
        <f t="shared" si="16"/>
        <v/>
      </c>
      <c r="D236" s="32" t="str">
        <f t="shared" si="17"/>
        <v/>
      </c>
      <c r="E236" s="32" t="str">
        <f t="shared" si="18"/>
        <v/>
      </c>
      <c r="F236" s="32" t="str">
        <f t="shared" si="19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>IF(controllo_valori_trim*controllo_numero_rate_trim,num_progr_rata_trim,"")</f>
        <v/>
      </c>
      <c r="B237" s="31" t="str">
        <f t="shared" si="15"/>
        <v/>
      </c>
      <c r="C237" s="32" t="str">
        <f t="shared" si="16"/>
        <v/>
      </c>
      <c r="D237" s="32" t="str">
        <f t="shared" si="17"/>
        <v/>
      </c>
      <c r="E237" s="32" t="str">
        <f t="shared" si="18"/>
        <v/>
      </c>
      <c r="F237" s="32" t="str">
        <f t="shared" si="19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>IF(controllo_valori_trim*controllo_numero_rate_trim,num_progr_rata_trim,"")</f>
        <v/>
      </c>
      <c r="B238" s="31" t="str">
        <f t="shared" si="15"/>
        <v/>
      </c>
      <c r="C238" s="32" t="str">
        <f t="shared" si="16"/>
        <v/>
      </c>
      <c r="D238" s="32" t="str">
        <f t="shared" si="17"/>
        <v/>
      </c>
      <c r="E238" s="32" t="str">
        <f t="shared" si="18"/>
        <v/>
      </c>
      <c r="F238" s="32" t="str">
        <f t="shared" si="19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>IF(controllo_valori_trim*controllo_numero_rate_trim,num_progr_rata_trim,"")</f>
        <v/>
      </c>
      <c r="B239" s="31" t="str">
        <f t="shared" si="15"/>
        <v/>
      </c>
      <c r="C239" s="32" t="str">
        <f t="shared" si="16"/>
        <v/>
      </c>
      <c r="D239" s="32" t="str">
        <f t="shared" si="17"/>
        <v/>
      </c>
      <c r="E239" s="32" t="str">
        <f t="shared" si="18"/>
        <v/>
      </c>
      <c r="F239" s="32" t="str">
        <f t="shared" si="19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>IF(controllo_valori_trim*controllo_numero_rate_trim,num_progr_rata_trim,"")</f>
        <v/>
      </c>
      <c r="B240" s="31" t="str">
        <f t="shared" si="15"/>
        <v/>
      </c>
      <c r="C240" s="32" t="str">
        <f t="shared" si="16"/>
        <v/>
      </c>
      <c r="D240" s="32" t="str">
        <f t="shared" si="17"/>
        <v/>
      </c>
      <c r="E240" s="32" t="str">
        <f t="shared" si="18"/>
        <v/>
      </c>
      <c r="F240" s="32" t="str">
        <f t="shared" si="19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>IF(controllo_valori_trim*controllo_numero_rate_trim,num_progr_rata_trim,"")</f>
        <v/>
      </c>
      <c r="B241" s="31" t="str">
        <f t="shared" si="15"/>
        <v/>
      </c>
      <c r="C241" s="32" t="str">
        <f t="shared" si="16"/>
        <v/>
      </c>
      <c r="D241" s="32" t="str">
        <f t="shared" si="17"/>
        <v/>
      </c>
      <c r="E241" s="32" t="str">
        <f t="shared" si="18"/>
        <v/>
      </c>
      <c r="F241" s="32" t="str">
        <f t="shared" si="19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>IF(controllo_valori_trim*controllo_numero_rate_trim,num_progr_rata_trim,"")</f>
        <v/>
      </c>
      <c r="B242" s="31" t="str">
        <f t="shared" si="15"/>
        <v/>
      </c>
      <c r="C242" s="32" t="str">
        <f t="shared" si="16"/>
        <v/>
      </c>
      <c r="D242" s="32" t="str">
        <f t="shared" si="17"/>
        <v/>
      </c>
      <c r="E242" s="32" t="str">
        <f t="shared" si="18"/>
        <v/>
      </c>
      <c r="F242" s="32" t="str">
        <f t="shared" si="19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>IF(controllo_valori_trim*controllo_numero_rate_trim,num_progr_rata_trim,"")</f>
        <v/>
      </c>
      <c r="B243" s="31" t="str">
        <f t="shared" si="15"/>
        <v/>
      </c>
      <c r="C243" s="32" t="str">
        <f t="shared" si="16"/>
        <v/>
      </c>
      <c r="D243" s="32" t="str">
        <f t="shared" si="17"/>
        <v/>
      </c>
      <c r="E243" s="32" t="str">
        <f t="shared" si="18"/>
        <v/>
      </c>
      <c r="F243" s="32" t="str">
        <f t="shared" si="19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>IF(controllo_valori_trim*controllo_numero_rate_trim,num_progr_rata_trim,"")</f>
        <v/>
      </c>
      <c r="B244" s="31" t="str">
        <f t="shared" si="15"/>
        <v/>
      </c>
      <c r="C244" s="32" t="str">
        <f t="shared" si="16"/>
        <v/>
      </c>
      <c r="D244" s="32" t="str">
        <f t="shared" si="17"/>
        <v/>
      </c>
      <c r="E244" s="32" t="str">
        <f t="shared" si="18"/>
        <v/>
      </c>
      <c r="F244" s="32" t="str">
        <f t="shared" si="19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>IF(controllo_valori_trim*controllo_numero_rate_trim,num_progr_rata_trim,"")</f>
        <v/>
      </c>
      <c r="B245" s="31" t="str">
        <f t="shared" si="15"/>
        <v/>
      </c>
      <c r="C245" s="32" t="str">
        <f t="shared" si="16"/>
        <v/>
      </c>
      <c r="D245" s="32" t="str">
        <f t="shared" si="17"/>
        <v/>
      </c>
      <c r="E245" s="32" t="str">
        <f t="shared" si="18"/>
        <v/>
      </c>
      <c r="F245" s="32" t="str">
        <f t="shared" si="19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>IF(controllo_valori_trim*controllo_numero_rate_trim,num_progr_rata_trim,"")</f>
        <v/>
      </c>
      <c r="B246" s="31" t="str">
        <f t="shared" si="15"/>
        <v/>
      </c>
      <c r="C246" s="32" t="str">
        <f t="shared" si="16"/>
        <v/>
      </c>
      <c r="D246" s="32" t="str">
        <f t="shared" si="17"/>
        <v/>
      </c>
      <c r="E246" s="32" t="str">
        <f t="shared" si="18"/>
        <v/>
      </c>
      <c r="F246" s="32" t="str">
        <f t="shared" si="19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>IF(controllo_valori_trim*controllo_numero_rate_trim,num_progr_rata_trim,"")</f>
        <v/>
      </c>
      <c r="B247" s="31" t="str">
        <f t="shared" si="15"/>
        <v/>
      </c>
      <c r="C247" s="32" t="str">
        <f t="shared" si="16"/>
        <v/>
      </c>
      <c r="D247" s="32" t="str">
        <f t="shared" si="17"/>
        <v/>
      </c>
      <c r="E247" s="32" t="str">
        <f t="shared" si="18"/>
        <v/>
      </c>
      <c r="F247" s="32" t="str">
        <f t="shared" si="19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>IF(controllo_valori_trim*controllo_numero_rate_trim,num_progr_rata_trim,"")</f>
        <v/>
      </c>
      <c r="B248" s="31" t="str">
        <f t="shared" si="15"/>
        <v/>
      </c>
      <c r="C248" s="32" t="str">
        <f t="shared" si="16"/>
        <v/>
      </c>
      <c r="D248" s="32" t="str">
        <f t="shared" si="17"/>
        <v/>
      </c>
      <c r="E248" s="32" t="str">
        <f t="shared" si="18"/>
        <v/>
      </c>
      <c r="F248" s="32" t="str">
        <f t="shared" si="19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>IF(controllo_valori_trim*controllo_numero_rate_trim,num_progr_rata_trim,"")</f>
        <v/>
      </c>
      <c r="B249" s="31" t="str">
        <f t="shared" si="15"/>
        <v/>
      </c>
      <c r="C249" s="32" t="str">
        <f t="shared" si="16"/>
        <v/>
      </c>
      <c r="D249" s="32" t="str">
        <f t="shared" si="17"/>
        <v/>
      </c>
      <c r="E249" s="32" t="str">
        <f t="shared" si="18"/>
        <v/>
      </c>
      <c r="F249" s="32" t="str">
        <f t="shared" si="19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>IF(controllo_valori_trim*controllo_numero_rate_trim,num_progr_rata_trim,"")</f>
        <v/>
      </c>
      <c r="B250" s="31" t="str">
        <f t="shared" si="15"/>
        <v/>
      </c>
      <c r="C250" s="32" t="str">
        <f t="shared" si="16"/>
        <v/>
      </c>
      <c r="D250" s="32" t="str">
        <f t="shared" si="17"/>
        <v/>
      </c>
      <c r="E250" s="32" t="str">
        <f t="shared" si="18"/>
        <v/>
      </c>
      <c r="F250" s="32" t="str">
        <f t="shared" si="19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>IF(controllo_valori_trim*controllo_numero_rate_trim,num_progr_rata_trim,"")</f>
        <v/>
      </c>
      <c r="B251" s="31" t="str">
        <f t="shared" si="15"/>
        <v/>
      </c>
      <c r="C251" s="32" t="str">
        <f t="shared" si="16"/>
        <v/>
      </c>
      <c r="D251" s="32" t="str">
        <f t="shared" si="17"/>
        <v/>
      </c>
      <c r="E251" s="32" t="str">
        <f t="shared" si="18"/>
        <v/>
      </c>
      <c r="F251" s="32" t="str">
        <f t="shared" si="19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>IF(controllo_valori_trim*controllo_numero_rate_trim,num_progr_rata_trim,"")</f>
        <v/>
      </c>
      <c r="B252" s="31" t="str">
        <f t="shared" si="15"/>
        <v/>
      </c>
      <c r="C252" s="32" t="str">
        <f t="shared" si="16"/>
        <v/>
      </c>
      <c r="D252" s="32" t="str">
        <f t="shared" si="17"/>
        <v/>
      </c>
      <c r="E252" s="32" t="str">
        <f t="shared" si="18"/>
        <v/>
      </c>
      <c r="F252" s="32" t="str">
        <f t="shared" si="19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>IF(controllo_valori_trim*controllo_numero_rate_trim,num_progr_rata_trim,"")</f>
        <v/>
      </c>
      <c r="B253" s="31" t="str">
        <f t="shared" si="15"/>
        <v/>
      </c>
      <c r="C253" s="32" t="str">
        <f t="shared" si="16"/>
        <v/>
      </c>
      <c r="D253" s="32" t="str">
        <f t="shared" si="17"/>
        <v/>
      </c>
      <c r="E253" s="32" t="str">
        <f t="shared" si="18"/>
        <v/>
      </c>
      <c r="F253" s="32" t="str">
        <f t="shared" si="19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>IF(controllo_valori_trim*controllo_numero_rate_trim,num_progr_rata_trim,"")</f>
        <v/>
      </c>
      <c r="B254" s="31" t="str">
        <f t="shared" si="15"/>
        <v/>
      </c>
      <c r="C254" s="32" t="str">
        <f t="shared" si="16"/>
        <v/>
      </c>
      <c r="D254" s="32" t="str">
        <f t="shared" si="17"/>
        <v/>
      </c>
      <c r="E254" s="32" t="str">
        <f t="shared" si="18"/>
        <v/>
      </c>
      <c r="F254" s="32" t="str">
        <f t="shared" si="19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>IF(controllo_valori_trim*controllo_numero_rate_trim,num_progr_rata_trim,"")</f>
        <v/>
      </c>
      <c r="B255" s="31" t="str">
        <f t="shared" si="15"/>
        <v/>
      </c>
      <c r="C255" s="32" t="str">
        <f t="shared" si="16"/>
        <v/>
      </c>
      <c r="D255" s="32" t="str">
        <f t="shared" si="17"/>
        <v/>
      </c>
      <c r="E255" s="32" t="str">
        <f t="shared" si="18"/>
        <v/>
      </c>
      <c r="F255" s="32" t="str">
        <f t="shared" si="19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>IF(controllo_valori_trim*controllo_numero_rate_trim,num_progr_rata_trim,"")</f>
        <v/>
      </c>
      <c r="B256" s="31" t="str">
        <f t="shared" si="15"/>
        <v/>
      </c>
      <c r="C256" s="32" t="str">
        <f t="shared" si="16"/>
        <v/>
      </c>
      <c r="D256" s="32" t="str">
        <f t="shared" si="17"/>
        <v/>
      </c>
      <c r="E256" s="32" t="str">
        <f t="shared" si="18"/>
        <v/>
      </c>
      <c r="F256" s="32" t="str">
        <f t="shared" si="19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>IF(controllo_valori_trim*controllo_numero_rate_trim,num_progr_rata_trim,"")</f>
        <v/>
      </c>
      <c r="B257" s="31" t="str">
        <f t="shared" si="15"/>
        <v/>
      </c>
      <c r="C257" s="32" t="str">
        <f t="shared" si="16"/>
        <v/>
      </c>
      <c r="D257" s="32" t="str">
        <f t="shared" si="17"/>
        <v/>
      </c>
      <c r="E257" s="32" t="str">
        <f t="shared" si="18"/>
        <v/>
      </c>
      <c r="F257" s="32" t="str">
        <f t="shared" si="19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>IF(controllo_valori_trim*controllo_numero_rate_trim,num_progr_rata_trim,"")</f>
        <v/>
      </c>
      <c r="B258" s="31" t="str">
        <f t="shared" si="15"/>
        <v/>
      </c>
      <c r="C258" s="32" t="str">
        <f t="shared" si="16"/>
        <v/>
      </c>
      <c r="D258" s="32" t="str">
        <f t="shared" si="17"/>
        <v/>
      </c>
      <c r="E258" s="32" t="str">
        <f t="shared" si="18"/>
        <v/>
      </c>
      <c r="F258" s="32" t="str">
        <f t="shared" si="19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>IF(controllo_valori_trim*controllo_numero_rate_trim,num_progr_rata_trim,"")</f>
        <v/>
      </c>
      <c r="B259" s="31" t="str">
        <f t="shared" si="15"/>
        <v/>
      </c>
      <c r="C259" s="32" t="str">
        <f t="shared" si="16"/>
        <v/>
      </c>
      <c r="D259" s="32" t="str">
        <f t="shared" si="17"/>
        <v/>
      </c>
      <c r="E259" s="32" t="str">
        <f t="shared" si="18"/>
        <v/>
      </c>
      <c r="F259" s="32" t="str">
        <f t="shared" si="19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>IF(controllo_valori_trim*controllo_numero_rate_trim,num_progr_rata_trim,"")</f>
        <v/>
      </c>
      <c r="B260" s="31" t="str">
        <f t="shared" si="15"/>
        <v/>
      </c>
      <c r="C260" s="32" t="str">
        <f t="shared" si="16"/>
        <v/>
      </c>
      <c r="D260" s="32" t="str">
        <f t="shared" si="17"/>
        <v/>
      </c>
      <c r="E260" s="32" t="str">
        <f t="shared" si="18"/>
        <v/>
      </c>
      <c r="F260" s="32" t="str">
        <f t="shared" si="19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>IF(controllo_valori_trim*controllo_numero_rate_trim,num_progr_rata_trim,"")</f>
        <v/>
      </c>
      <c r="B261" s="31" t="str">
        <f t="shared" si="15"/>
        <v/>
      </c>
      <c r="C261" s="32" t="str">
        <f t="shared" si="16"/>
        <v/>
      </c>
      <c r="D261" s="32" t="str">
        <f t="shared" si="17"/>
        <v/>
      </c>
      <c r="E261" s="32" t="str">
        <f t="shared" si="18"/>
        <v/>
      </c>
      <c r="F261" s="32" t="str">
        <f t="shared" si="19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>IF(controllo_valori_trim*controllo_numero_rate_trim,num_progr_rata_trim,"")</f>
        <v/>
      </c>
      <c r="B262" s="31" t="str">
        <f t="shared" si="15"/>
        <v/>
      </c>
      <c r="C262" s="32" t="str">
        <f t="shared" si="16"/>
        <v/>
      </c>
      <c r="D262" s="32" t="str">
        <f t="shared" si="17"/>
        <v/>
      </c>
      <c r="E262" s="32" t="str">
        <f t="shared" si="18"/>
        <v/>
      </c>
      <c r="F262" s="32" t="str">
        <f t="shared" si="19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>IF(controllo_valori_trim*controllo_numero_rate_trim,num_progr_rata_trim,"")</f>
        <v/>
      </c>
      <c r="B263" s="31" t="str">
        <f t="shared" si="15"/>
        <v/>
      </c>
      <c r="C263" s="32" t="str">
        <f t="shared" si="16"/>
        <v/>
      </c>
      <c r="D263" s="32" t="str">
        <f t="shared" si="17"/>
        <v/>
      </c>
      <c r="E263" s="32" t="str">
        <f t="shared" si="18"/>
        <v/>
      </c>
      <c r="F263" s="32" t="str">
        <f t="shared" si="19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>IF(controllo_valori_trim*controllo_numero_rate_trim,num_progr_rata_trim,"")</f>
        <v/>
      </c>
      <c r="B264" s="31" t="str">
        <f t="shared" si="15"/>
        <v/>
      </c>
      <c r="C264" s="32" t="str">
        <f t="shared" si="16"/>
        <v/>
      </c>
      <c r="D264" s="32" t="str">
        <f t="shared" si="17"/>
        <v/>
      </c>
      <c r="E264" s="32" t="str">
        <f t="shared" si="18"/>
        <v/>
      </c>
      <c r="F264" s="32" t="str">
        <f t="shared" si="19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>IF(controllo_valori_trim*controllo_numero_rate_trim,num_progr_rata_trim,"")</f>
        <v/>
      </c>
      <c r="B265" s="31" t="str">
        <f t="shared" si="15"/>
        <v/>
      </c>
      <c r="C265" s="32" t="str">
        <f t="shared" si="16"/>
        <v/>
      </c>
      <c r="D265" s="32" t="str">
        <f t="shared" si="17"/>
        <v/>
      </c>
      <c r="E265" s="32" t="str">
        <f t="shared" si="18"/>
        <v/>
      </c>
      <c r="F265" s="32" t="str">
        <f t="shared" si="19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>IF(controllo_valori_trim*controllo_numero_rate_trim,num_progr_rata_trim,"")</f>
        <v/>
      </c>
      <c r="B266" s="31" t="str">
        <f t="shared" si="15"/>
        <v/>
      </c>
      <c r="C266" s="32" t="str">
        <f t="shared" si="16"/>
        <v/>
      </c>
      <c r="D266" s="32" t="str">
        <f t="shared" si="17"/>
        <v/>
      </c>
      <c r="E266" s="32" t="str">
        <f t="shared" si="18"/>
        <v/>
      </c>
      <c r="F266" s="32" t="str">
        <f t="shared" si="19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>IF(controllo_valori_trim*controllo_numero_rate_trim,num_progr_rata_trim,"")</f>
        <v/>
      </c>
      <c r="B267" s="31" t="str">
        <f t="shared" si="15"/>
        <v/>
      </c>
      <c r="C267" s="32" t="str">
        <f t="shared" si="16"/>
        <v/>
      </c>
      <c r="D267" s="32" t="str">
        <f t="shared" si="17"/>
        <v/>
      </c>
      <c r="E267" s="32" t="str">
        <f t="shared" si="18"/>
        <v/>
      </c>
      <c r="F267" s="32" t="str">
        <f t="shared" si="19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>IF(controllo_valori_trim*controllo_numero_rate_trim,num_progr_rata_trim,"")</f>
        <v/>
      </c>
      <c r="B268" s="31" t="str">
        <f t="shared" si="15"/>
        <v/>
      </c>
      <c r="C268" s="32" t="str">
        <f t="shared" si="16"/>
        <v/>
      </c>
      <c r="D268" s="32" t="str">
        <f t="shared" si="17"/>
        <v/>
      </c>
      <c r="E268" s="32" t="str">
        <f t="shared" si="18"/>
        <v/>
      </c>
      <c r="F268" s="32" t="str">
        <f t="shared" si="19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>IF(controllo_valori_trim*controllo_numero_rate_trim,num_progr_rata_trim,"")</f>
        <v/>
      </c>
      <c r="B269" s="31" t="str">
        <f t="shared" si="15"/>
        <v/>
      </c>
      <c r="C269" s="32" t="str">
        <f t="shared" si="16"/>
        <v/>
      </c>
      <c r="D269" s="32" t="str">
        <f t="shared" si="17"/>
        <v/>
      </c>
      <c r="E269" s="32" t="str">
        <f t="shared" si="18"/>
        <v/>
      </c>
      <c r="F269" s="32" t="str">
        <f t="shared" si="19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>IF(controllo_valori_trim*controllo_numero_rate_trim,num_progr_rata_trim,"")</f>
        <v/>
      </c>
      <c r="B270" s="31" t="str">
        <f t="shared" si="15"/>
        <v/>
      </c>
      <c r="C270" s="32" t="str">
        <f t="shared" si="16"/>
        <v/>
      </c>
      <c r="D270" s="32" t="str">
        <f t="shared" si="17"/>
        <v/>
      </c>
      <c r="E270" s="32" t="str">
        <f t="shared" si="18"/>
        <v/>
      </c>
      <c r="F270" s="32" t="str">
        <f t="shared" si="19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>IF(controllo_valori_trim*controllo_numero_rate_trim,num_progr_rata_trim,"")</f>
        <v/>
      </c>
      <c r="B271" s="31" t="str">
        <f t="shared" ref="B271:B302" si="20">IF(controllo_valori_trim*controllo_numero_rate_trim,DATE(YEAR(data_inizio_trim),MONTH(data_inizio_trim)+num_progr_rata_trim,DAY(data_inizio_trim)),"")</f>
        <v/>
      </c>
      <c r="C271" s="32" t="str">
        <f t="shared" ref="C271:C302" si="21">IF(controllo_valori_trim*controllo_numero_rate_trim,rata_mensile_trim,"")</f>
        <v/>
      </c>
      <c r="D271" s="32" t="str">
        <f t="shared" ref="D271:D302" si="22">IF(controllo_valori_trim*controllo_numero_rate_trim,-PPMT(tasso_trim/4,num_progr_rata_trim,durata_mesi_trim,importo_prestito_trim),"")</f>
        <v/>
      </c>
      <c r="E271" s="32" t="str">
        <f t="shared" ref="E271:E302" si="23">IF(controllo_valori_trim*controllo_numero_rate_trim,-IPMT(tasso_trim/4,num_progr_rata_trim,durata_mesi_trim,importo_prestito_trim),"")</f>
        <v/>
      </c>
      <c r="F271" s="32" t="str">
        <f t="shared" ref="F271:F302" si="24">IF(controllo_valori_trim*controllo_numero_rate_trim,-FV(tasso_trim/4,num_progr_rata_trim,-rata_mensile_trim,importo_prestito_trim),"")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>IF(controllo_valori_trim*controllo_numero_rate_trim,num_progr_rata_trim,"")</f>
        <v/>
      </c>
      <c r="B272" s="31" t="str">
        <f t="shared" si="20"/>
        <v/>
      </c>
      <c r="C272" s="32" t="str">
        <f t="shared" si="21"/>
        <v/>
      </c>
      <c r="D272" s="32" t="str">
        <f t="shared" si="22"/>
        <v/>
      </c>
      <c r="E272" s="32" t="str">
        <f t="shared" si="23"/>
        <v/>
      </c>
      <c r="F272" s="32" t="str">
        <f t="shared" si="24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>IF(controllo_valori_trim*controllo_numero_rate_trim,num_progr_rata_trim,"")</f>
        <v/>
      </c>
      <c r="B273" s="31" t="str">
        <f t="shared" si="20"/>
        <v/>
      </c>
      <c r="C273" s="32" t="str">
        <f t="shared" si="21"/>
        <v/>
      </c>
      <c r="D273" s="32" t="str">
        <f t="shared" si="22"/>
        <v/>
      </c>
      <c r="E273" s="32" t="str">
        <f t="shared" si="23"/>
        <v/>
      </c>
      <c r="F273" s="32" t="str">
        <f t="shared" si="24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>IF(controllo_valori_trim*controllo_numero_rate_trim,num_progr_rata_trim,"")</f>
        <v/>
      </c>
      <c r="B274" s="31" t="str">
        <f t="shared" si="20"/>
        <v/>
      </c>
      <c r="C274" s="32" t="str">
        <f t="shared" si="21"/>
        <v/>
      </c>
      <c r="D274" s="32" t="str">
        <f t="shared" si="22"/>
        <v/>
      </c>
      <c r="E274" s="32" t="str">
        <f t="shared" si="23"/>
        <v/>
      </c>
      <c r="F274" s="32" t="str">
        <f t="shared" si="24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>IF(controllo_valori_trim*controllo_numero_rate_trim,num_progr_rata_trim,"")</f>
        <v/>
      </c>
      <c r="B275" s="31" t="str">
        <f t="shared" si="20"/>
        <v/>
      </c>
      <c r="C275" s="32" t="str">
        <f t="shared" si="21"/>
        <v/>
      </c>
      <c r="D275" s="32" t="str">
        <f t="shared" si="22"/>
        <v/>
      </c>
      <c r="E275" s="32" t="str">
        <f t="shared" si="23"/>
        <v/>
      </c>
      <c r="F275" s="32" t="str">
        <f t="shared" si="24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>IF(controllo_valori_trim*controllo_numero_rate_trim,num_progr_rata_trim,"")</f>
        <v/>
      </c>
      <c r="B276" s="31" t="str">
        <f t="shared" si="20"/>
        <v/>
      </c>
      <c r="C276" s="32" t="str">
        <f t="shared" si="21"/>
        <v/>
      </c>
      <c r="D276" s="32" t="str">
        <f t="shared" si="22"/>
        <v/>
      </c>
      <c r="E276" s="32" t="str">
        <f t="shared" si="23"/>
        <v/>
      </c>
      <c r="F276" s="32" t="str">
        <f t="shared" si="24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>IF(controllo_valori_trim*controllo_numero_rate_trim,num_progr_rata_trim,"")</f>
        <v/>
      </c>
      <c r="B277" s="31" t="str">
        <f t="shared" si="20"/>
        <v/>
      </c>
      <c r="C277" s="32" t="str">
        <f t="shared" si="21"/>
        <v/>
      </c>
      <c r="D277" s="32" t="str">
        <f t="shared" si="22"/>
        <v/>
      </c>
      <c r="E277" s="32" t="str">
        <f t="shared" si="23"/>
        <v/>
      </c>
      <c r="F277" s="32" t="str">
        <f t="shared" si="24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>IF(controllo_valori_trim*controllo_numero_rate_trim,num_progr_rata_trim,"")</f>
        <v/>
      </c>
      <c r="B278" s="31" t="str">
        <f t="shared" si="20"/>
        <v/>
      </c>
      <c r="C278" s="32" t="str">
        <f t="shared" si="21"/>
        <v/>
      </c>
      <c r="D278" s="32" t="str">
        <f t="shared" si="22"/>
        <v/>
      </c>
      <c r="E278" s="32" t="str">
        <f t="shared" si="23"/>
        <v/>
      </c>
      <c r="F278" s="32" t="str">
        <f t="shared" si="24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>IF(controllo_valori_trim*controllo_numero_rate_trim,num_progr_rata_trim,"")</f>
        <v/>
      </c>
      <c r="B279" s="31" t="str">
        <f t="shared" si="20"/>
        <v/>
      </c>
      <c r="C279" s="32" t="str">
        <f t="shared" si="21"/>
        <v/>
      </c>
      <c r="D279" s="32" t="str">
        <f t="shared" si="22"/>
        <v/>
      </c>
      <c r="E279" s="32" t="str">
        <f t="shared" si="23"/>
        <v/>
      </c>
      <c r="F279" s="32" t="str">
        <f t="shared" si="24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>IF(controllo_valori_trim*controllo_numero_rate_trim,num_progr_rata_trim,"")</f>
        <v/>
      </c>
      <c r="B280" s="31" t="str">
        <f t="shared" si="20"/>
        <v/>
      </c>
      <c r="C280" s="32" t="str">
        <f t="shared" si="21"/>
        <v/>
      </c>
      <c r="D280" s="32" t="str">
        <f t="shared" si="22"/>
        <v/>
      </c>
      <c r="E280" s="32" t="str">
        <f t="shared" si="23"/>
        <v/>
      </c>
      <c r="F280" s="32" t="str">
        <f t="shared" si="24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>IF(controllo_valori_trim*controllo_numero_rate_trim,num_progr_rata_trim,"")</f>
        <v/>
      </c>
      <c r="B281" s="31" t="str">
        <f t="shared" si="20"/>
        <v/>
      </c>
      <c r="C281" s="32" t="str">
        <f t="shared" si="21"/>
        <v/>
      </c>
      <c r="D281" s="32" t="str">
        <f t="shared" si="22"/>
        <v/>
      </c>
      <c r="E281" s="32" t="str">
        <f t="shared" si="23"/>
        <v/>
      </c>
      <c r="F281" s="32" t="str">
        <f t="shared" si="24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>IF(controllo_valori_trim*controllo_numero_rate_trim,num_progr_rata_trim,"")</f>
        <v/>
      </c>
      <c r="B282" s="31" t="str">
        <f t="shared" si="20"/>
        <v/>
      </c>
      <c r="C282" s="32" t="str">
        <f t="shared" si="21"/>
        <v/>
      </c>
      <c r="D282" s="32" t="str">
        <f t="shared" si="22"/>
        <v/>
      </c>
      <c r="E282" s="32" t="str">
        <f t="shared" si="23"/>
        <v/>
      </c>
      <c r="F282" s="32" t="str">
        <f t="shared" si="24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>IF(controllo_valori_trim*controllo_numero_rate_trim,num_progr_rata_trim,"")</f>
        <v/>
      </c>
      <c r="B283" s="31" t="str">
        <f t="shared" si="20"/>
        <v/>
      </c>
      <c r="C283" s="32" t="str">
        <f t="shared" si="21"/>
        <v/>
      </c>
      <c r="D283" s="32" t="str">
        <f t="shared" si="22"/>
        <v/>
      </c>
      <c r="E283" s="32" t="str">
        <f t="shared" si="23"/>
        <v/>
      </c>
      <c r="F283" s="32" t="str">
        <f t="shared" si="24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>IF(controllo_valori_trim*controllo_numero_rate_trim,num_progr_rata_trim,"")</f>
        <v/>
      </c>
      <c r="B284" s="31" t="str">
        <f t="shared" si="20"/>
        <v/>
      </c>
      <c r="C284" s="32" t="str">
        <f t="shared" si="21"/>
        <v/>
      </c>
      <c r="D284" s="32" t="str">
        <f t="shared" si="22"/>
        <v/>
      </c>
      <c r="E284" s="32" t="str">
        <f t="shared" si="23"/>
        <v/>
      </c>
      <c r="F284" s="32" t="str">
        <f t="shared" si="24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>IF(controllo_valori_trim*controllo_numero_rate_trim,num_progr_rata_trim,"")</f>
        <v/>
      </c>
      <c r="B285" s="31" t="str">
        <f t="shared" si="20"/>
        <v/>
      </c>
      <c r="C285" s="32" t="str">
        <f t="shared" si="21"/>
        <v/>
      </c>
      <c r="D285" s="32" t="str">
        <f t="shared" si="22"/>
        <v/>
      </c>
      <c r="E285" s="32" t="str">
        <f t="shared" si="23"/>
        <v/>
      </c>
      <c r="F285" s="32" t="str">
        <f t="shared" si="24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IF(importo_prestito_trim*tasso_trim*durata_prestito_trim*data_inizio_trim&gt;0,1,0)</f>
        <v>0</v>
      </c>
      <c r="P285" s="4"/>
      <c r="Q285" s="4"/>
    </row>
    <row r="286" spans="1:17" x14ac:dyDescent="0.25">
      <c r="A286" s="42" t="str">
        <f>IF(controllo_valori_trim*controllo_numero_rate_trim,num_progr_rata_trim,"")</f>
        <v/>
      </c>
      <c r="B286" s="31" t="str">
        <f t="shared" si="20"/>
        <v/>
      </c>
      <c r="C286" s="32" t="str">
        <f t="shared" si="21"/>
        <v/>
      </c>
      <c r="D286" s="32" t="str">
        <f t="shared" si="22"/>
        <v/>
      </c>
      <c r="E286" s="32" t="str">
        <f t="shared" si="23"/>
        <v/>
      </c>
      <c r="F286" s="32" t="str">
        <f t="shared" si="24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>IF(controllo_valori_trim*controllo_numero_rate_trim,num_progr_rata_trim,"")</f>
        <v/>
      </c>
      <c r="B287" s="31" t="str">
        <f t="shared" si="20"/>
        <v/>
      </c>
      <c r="C287" s="32" t="str">
        <f t="shared" si="21"/>
        <v/>
      </c>
      <c r="D287" s="32" t="str">
        <f t="shared" si="22"/>
        <v/>
      </c>
      <c r="E287" s="32" t="str">
        <f t="shared" si="23"/>
        <v/>
      </c>
      <c r="F287" s="32" t="str">
        <f t="shared" si="24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durata_prestito_trim*4</f>
        <v>0</v>
      </c>
      <c r="P287" s="4"/>
      <c r="Q287" s="4"/>
    </row>
    <row r="288" spans="1:17" x14ac:dyDescent="0.25">
      <c r="A288" s="42" t="str">
        <f>IF(controllo_valori_trim*controllo_numero_rate_trim,num_progr_rata_trim,"")</f>
        <v/>
      </c>
      <c r="B288" s="31" t="str">
        <f t="shared" si="20"/>
        <v/>
      </c>
      <c r="C288" s="32" t="str">
        <f t="shared" si="21"/>
        <v/>
      </c>
      <c r="D288" s="32" t="str">
        <f t="shared" si="22"/>
        <v/>
      </c>
      <c r="E288" s="32" t="str">
        <f t="shared" si="23"/>
        <v/>
      </c>
      <c r="F288" s="32" t="str">
        <f t="shared" si="24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>IF(controllo_valori_trim*controllo_numero_rate_trim,num_progr_rata_trim,"")</f>
        <v/>
      </c>
      <c r="B289" s="31" t="str">
        <f t="shared" si="20"/>
        <v/>
      </c>
      <c r="C289" s="32" t="str">
        <f t="shared" si="21"/>
        <v/>
      </c>
      <c r="D289" s="32" t="str">
        <f t="shared" si="22"/>
        <v/>
      </c>
      <c r="E289" s="32" t="str">
        <f t="shared" si="23"/>
        <v/>
      </c>
      <c r="F289" s="32" t="str">
        <f t="shared" si="24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-PMT(tasso_trim/12,durata_mesi_trim,importo_prestito_trim)</f>
        <v>#NUM!</v>
      </c>
      <c r="P289" s="4"/>
      <c r="Q289" s="4"/>
    </row>
    <row r="290" spans="1:17" x14ac:dyDescent="0.25">
      <c r="A290" s="42" t="str">
        <f>IF(controllo_valori_trim*controllo_numero_rate_trim,num_progr_rata_trim,"")</f>
        <v/>
      </c>
      <c r="B290" s="31" t="str">
        <f t="shared" si="20"/>
        <v/>
      </c>
      <c r="C290" s="32" t="str">
        <f t="shared" si="21"/>
        <v/>
      </c>
      <c r="D290" s="32" t="str">
        <f t="shared" si="22"/>
        <v/>
      </c>
      <c r="E290" s="32" t="str">
        <f t="shared" si="23"/>
        <v/>
      </c>
      <c r="F290" s="32" t="str">
        <f t="shared" si="24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>IF(controllo_valori_trim*controllo_numero_rate_trim,num_progr_rata_trim,"")</f>
        <v/>
      </c>
      <c r="B291" s="31" t="str">
        <f t="shared" si="20"/>
        <v/>
      </c>
      <c r="C291" s="32" t="str">
        <f t="shared" si="21"/>
        <v/>
      </c>
      <c r="D291" s="32" t="str">
        <f t="shared" si="22"/>
        <v/>
      </c>
      <c r="E291" s="32" t="str">
        <f t="shared" si="23"/>
        <v/>
      </c>
      <c r="F291" s="32" t="str">
        <f t="shared" si="24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IF(num_progr_rata_trim&lt;=durata_mesi_trim,1,0)</f>
        <v>0</v>
      </c>
      <c r="P291" s="4"/>
      <c r="Q291" s="4"/>
    </row>
    <row r="292" spans="1:17" x14ac:dyDescent="0.25">
      <c r="A292" s="42" t="str">
        <f>IF(controllo_valori_trim*controllo_numero_rate_trim,num_progr_rata_trim,"")</f>
        <v/>
      </c>
      <c r="B292" s="31" t="str">
        <f t="shared" si="20"/>
        <v/>
      </c>
      <c r="C292" s="32" t="str">
        <f t="shared" si="21"/>
        <v/>
      </c>
      <c r="D292" s="32" t="str">
        <f t="shared" si="22"/>
        <v/>
      </c>
      <c r="E292" s="32" t="str">
        <f t="shared" si="23"/>
        <v/>
      </c>
      <c r="F292" s="32" t="str">
        <f t="shared" si="24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>IF(controllo_valori_trim*controllo_numero_rate_trim,num_progr_rata_trim,"")</f>
        <v/>
      </c>
      <c r="B293" s="31" t="str">
        <f t="shared" si="20"/>
        <v/>
      </c>
      <c r="C293" s="32" t="str">
        <f t="shared" si="21"/>
        <v/>
      </c>
      <c r="D293" s="32" t="str">
        <f t="shared" si="22"/>
        <v/>
      </c>
      <c r="E293" s="32" t="str">
        <f t="shared" si="23"/>
        <v/>
      </c>
      <c r="F293" s="32" t="str">
        <f t="shared" si="24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>IF(controllo_valori_trim*controllo_numero_rate_trim,num_progr_rata_trim,"")</f>
        <v/>
      </c>
      <c r="B294" s="31" t="str">
        <f t="shared" si="20"/>
        <v/>
      </c>
      <c r="C294" s="32" t="str">
        <f t="shared" si="21"/>
        <v/>
      </c>
      <c r="D294" s="32" t="str">
        <f t="shared" si="22"/>
        <v/>
      </c>
      <c r="E294" s="32" t="str">
        <f t="shared" si="23"/>
        <v/>
      </c>
      <c r="F294" s="32" t="str">
        <f t="shared" si="24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>IF(controllo_valori_trim*controllo_numero_rate_trim,num_progr_rata_trim,"")</f>
        <v/>
      </c>
      <c r="B295" s="31" t="str">
        <f t="shared" si="20"/>
        <v/>
      </c>
      <c r="C295" s="32" t="str">
        <f t="shared" si="21"/>
        <v/>
      </c>
      <c r="D295" s="32" t="str">
        <f t="shared" si="22"/>
        <v/>
      </c>
      <c r="E295" s="32" t="str">
        <f t="shared" si="23"/>
        <v/>
      </c>
      <c r="F295" s="32" t="str">
        <f t="shared" si="24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>IF(controllo_valori_trim*controllo_numero_rate_trim,num_progr_rata_trim,"")</f>
        <v/>
      </c>
      <c r="B296" s="31" t="str">
        <f t="shared" si="20"/>
        <v/>
      </c>
      <c r="C296" s="32" t="str">
        <f t="shared" si="21"/>
        <v/>
      </c>
      <c r="D296" s="32" t="str">
        <f t="shared" si="22"/>
        <v/>
      </c>
      <c r="E296" s="32" t="str">
        <f t="shared" si="23"/>
        <v/>
      </c>
      <c r="F296" s="32" t="str">
        <f t="shared" si="24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>IF(controllo_valori_trim*controllo_numero_rate_trim,num_progr_rata_trim,"")</f>
        <v/>
      </c>
      <c r="B297" s="31" t="str">
        <f t="shared" si="20"/>
        <v/>
      </c>
      <c r="C297" s="32" t="str">
        <f t="shared" si="21"/>
        <v/>
      </c>
      <c r="D297" s="32" t="str">
        <f t="shared" si="22"/>
        <v/>
      </c>
      <c r="E297" s="32" t="str">
        <f t="shared" si="23"/>
        <v/>
      </c>
      <c r="F297" s="32" t="str">
        <f t="shared" si="24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>IF(controllo_valori_trim*controllo_numero_rate_trim,num_progr_rata_trim,"")</f>
        <v/>
      </c>
      <c r="B298" s="31" t="str">
        <f t="shared" si="20"/>
        <v/>
      </c>
      <c r="C298" s="32" t="str">
        <f t="shared" si="21"/>
        <v/>
      </c>
      <c r="D298" s="32" t="str">
        <f t="shared" si="22"/>
        <v/>
      </c>
      <c r="E298" s="32" t="str">
        <f t="shared" si="23"/>
        <v/>
      </c>
      <c r="F298" s="32" t="str">
        <f t="shared" si="24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>IF(controllo_valori_trim*controllo_numero_rate_trim,num_progr_rata_trim,"")</f>
        <v/>
      </c>
      <c r="B299" s="31" t="str">
        <f t="shared" si="20"/>
        <v/>
      </c>
      <c r="C299" s="32" t="str">
        <f t="shared" si="21"/>
        <v/>
      </c>
      <c r="D299" s="32" t="str">
        <f t="shared" si="22"/>
        <v/>
      </c>
      <c r="E299" s="32" t="str">
        <f t="shared" si="23"/>
        <v/>
      </c>
      <c r="F299" s="32" t="str">
        <f t="shared" si="24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>IF(controllo_valori_trim*controllo_numero_rate_trim,num_progr_rata_trim,"")</f>
        <v/>
      </c>
      <c r="B300" s="31" t="str">
        <f t="shared" si="20"/>
        <v/>
      </c>
      <c r="C300" s="32" t="str">
        <f t="shared" si="21"/>
        <v/>
      </c>
      <c r="D300" s="32" t="str">
        <f t="shared" si="22"/>
        <v/>
      </c>
      <c r="E300" s="32" t="str">
        <f t="shared" si="23"/>
        <v/>
      </c>
      <c r="F300" s="32" t="str">
        <f t="shared" si="24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>IF(controllo_valori_trim*controllo_numero_rate_trim,num_progr_rata_trim,"")</f>
        <v/>
      </c>
      <c r="B301" s="31" t="str">
        <f t="shared" si="20"/>
        <v/>
      </c>
      <c r="C301" s="32" t="str">
        <f t="shared" si="21"/>
        <v/>
      </c>
      <c r="D301" s="32" t="str">
        <f t="shared" si="22"/>
        <v/>
      </c>
      <c r="E301" s="32" t="str">
        <f t="shared" si="23"/>
        <v/>
      </c>
      <c r="F301" s="32" t="str">
        <f t="shared" si="24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>IF(controllo_valori_trim*controllo_numero_rate_trim,num_progr_rata_trim,"")</f>
        <v/>
      </c>
      <c r="B302" s="31" t="str">
        <f t="shared" si="20"/>
        <v/>
      </c>
      <c r="C302" s="32" t="str">
        <f t="shared" si="21"/>
        <v/>
      </c>
      <c r="D302" s="32" t="str">
        <f t="shared" si="22"/>
        <v/>
      </c>
      <c r="E302" s="32" t="str">
        <f t="shared" si="23"/>
        <v/>
      </c>
      <c r="F302" s="32" t="str">
        <f t="shared" si="24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3" priority="1" stopIfTrue="1" operator="notEqual">
      <formula>""</formula>
    </cfRule>
  </conditionalFormatting>
  <conditionalFormatting sqref="F15:F302">
    <cfRule type="cellIs" dxfId="2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300-000000000000}">
      <formula1>1</formula1>
      <formula2>365245</formula2>
    </dataValidation>
    <dataValidation type="decimal" allowBlank="1" showInputMessage="1" showErrorMessage="1" errorTitle="Errore" error="Puoi inserire solo valori numerici compresi tra 0 e 100." promptTitle="Tasso del prestito" prompt="Puoi inserire il TAN o il TAEG. Solo valori numerici compresi tra 0 e 100." sqref="C5" xr:uid="{00000000-0002-0000-0300-000001000000}">
      <formula1>0</formula1>
      <formula2>100</formula2>
    </dataValidation>
    <dataValidation allowBlank="1" showInputMessage="1" showErrorMessage="1" promptTitle="Importo del prestito" prompt="Inserisci l'importo del prestito che vuoi farti finanziare." sqref="C3" xr:uid="{00000000-0002-0000-03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300-000003000000}">
      <formula1>$Q$2:$Q$33</formula1>
    </dataValidation>
    <dataValidation allowBlank="1" showInputMessage="1" showErrorMessage="1" promptTitle="Iserisci la data " prompt="Inserisci la data di inizio del prestito" sqref="C9" xr:uid="{00000000-0002-0000-0300-000004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Q310"/>
  <sheetViews>
    <sheetView workbookViewId="0">
      <selection activeCell="C9" sqref="C9"/>
    </sheetView>
  </sheetViews>
  <sheetFormatPr defaultRowHeight="15" x14ac:dyDescent="0.25"/>
  <cols>
    <col min="2" max="2" width="30.5703125" customWidth="1"/>
    <col min="3" max="3" width="19.7109375" customWidth="1"/>
    <col min="4" max="4" width="13.5703125" customWidth="1"/>
    <col min="5" max="5" width="27.7109375" customWidth="1"/>
    <col min="6" max="6" width="24.7109375" customWidth="1"/>
    <col min="8" max="8" width="24.140625" customWidth="1"/>
    <col min="9" max="9" width="24.28515625" customWidth="1"/>
  </cols>
  <sheetData>
    <row r="1" spans="1:17" ht="26.25" x14ac:dyDescent="0.4">
      <c r="A1" s="37"/>
      <c r="B1" s="104" t="s">
        <v>13</v>
      </c>
      <c r="C1" s="104"/>
      <c r="D1" s="104"/>
      <c r="E1" s="105" t="s">
        <v>43</v>
      </c>
      <c r="F1" s="105"/>
      <c r="G1" s="105"/>
      <c r="H1" s="105"/>
      <c r="I1" s="1"/>
      <c r="J1" s="2"/>
      <c r="K1" s="3"/>
      <c r="L1" s="3"/>
      <c r="M1" s="3"/>
      <c r="N1" s="3"/>
      <c r="O1" s="3"/>
      <c r="P1" s="4"/>
      <c r="Q1" s="4"/>
    </row>
    <row r="2" spans="1:17" ht="15.75" thickBot="1" x14ac:dyDescent="0.3">
      <c r="A2" s="38"/>
      <c r="B2" s="5"/>
      <c r="C2" s="6"/>
      <c r="D2" s="6"/>
      <c r="E2" s="6"/>
      <c r="F2" s="6"/>
      <c r="G2" s="7"/>
      <c r="H2" s="5"/>
      <c r="I2" s="6"/>
      <c r="J2" s="8"/>
      <c r="K2" s="3"/>
      <c r="L2" s="3"/>
      <c r="M2" s="3"/>
      <c r="N2" s="3"/>
      <c r="O2" s="3"/>
      <c r="P2" s="4"/>
      <c r="Q2" s="4">
        <v>1</v>
      </c>
    </row>
    <row r="3" spans="1:17" ht="51" customHeight="1" thickBot="1" x14ac:dyDescent="0.3">
      <c r="A3" s="39">
        <v>1</v>
      </c>
      <c r="B3" s="9" t="s">
        <v>15</v>
      </c>
      <c r="C3" s="73">
        <f>IF(modello_domanda!B13="semestrale",modello_domanda!$B$16,0)</f>
        <v>0</v>
      </c>
      <c r="D3" s="6" t="s">
        <v>16</v>
      </c>
      <c r="E3" s="10" t="s">
        <v>17</v>
      </c>
      <c r="F3" s="60" t="str">
        <f>IF(controllo_valori_sem,rata_mensile_sem,"")</f>
        <v/>
      </c>
      <c r="G3" s="7">
        <v>4</v>
      </c>
      <c r="H3" s="9" t="s">
        <v>18</v>
      </c>
      <c r="I3" s="77">
        <f>IF(modello_domanda!B14="si",modello_domanda!$B$15,0)</f>
        <v>0</v>
      </c>
      <c r="J3" s="8" t="s">
        <v>19</v>
      </c>
      <c r="K3" s="3"/>
      <c r="L3" s="3"/>
      <c r="M3" s="3"/>
      <c r="N3" s="3"/>
      <c r="O3" s="3"/>
      <c r="P3" s="4"/>
      <c r="Q3" s="4">
        <v>2</v>
      </c>
    </row>
    <row r="4" spans="1:17" ht="15.75" thickBot="1" x14ac:dyDescent="0.3">
      <c r="A4" s="38"/>
      <c r="B4" s="5"/>
      <c r="C4" s="6"/>
      <c r="D4" s="6"/>
      <c r="E4" s="6"/>
      <c r="F4" s="12"/>
      <c r="G4" s="7"/>
      <c r="H4" s="9"/>
      <c r="I4" s="6"/>
      <c r="J4" s="8"/>
      <c r="K4" s="3"/>
      <c r="L4" s="3"/>
      <c r="M4" s="3"/>
      <c r="N4" s="3"/>
      <c r="O4" s="3"/>
      <c r="P4" s="4"/>
      <c r="Q4" s="4">
        <v>3</v>
      </c>
    </row>
    <row r="5" spans="1:17" ht="45.75" customHeight="1" thickBot="1" x14ac:dyDescent="0.3">
      <c r="A5" s="38">
        <v>2</v>
      </c>
      <c r="B5" s="9" t="s">
        <v>50</v>
      </c>
      <c r="C5" s="74">
        <f>IF(modello_domanda!B13="semestrale",modello_domanda!$B$19,0)</f>
        <v>0</v>
      </c>
      <c r="D5" s="6" t="s">
        <v>16</v>
      </c>
      <c r="E5" s="10" t="s">
        <v>20</v>
      </c>
      <c r="F5" s="61" t="e">
        <f>IF(controllo_valori_sem,durata_mesi_sem,"")+I3</f>
        <v>#VALUE!</v>
      </c>
      <c r="G5" s="7"/>
      <c r="H5" s="13" t="s">
        <v>21</v>
      </c>
      <c r="I5" s="78">
        <f>+(C3*C5)/12*I3</f>
        <v>0</v>
      </c>
      <c r="J5" s="8"/>
      <c r="K5" s="3"/>
      <c r="L5" s="3"/>
      <c r="M5" s="3"/>
      <c r="N5" s="3"/>
      <c r="O5" s="3"/>
      <c r="P5" s="4"/>
      <c r="Q5" s="4">
        <v>4</v>
      </c>
    </row>
    <row r="6" spans="1:17" ht="15.75" thickBot="1" x14ac:dyDescent="0.3">
      <c r="A6" s="38"/>
      <c r="B6" s="5"/>
      <c r="C6" s="6"/>
      <c r="D6" s="12"/>
      <c r="E6" s="6"/>
      <c r="F6" s="6"/>
      <c r="G6" s="7"/>
      <c r="H6" s="9"/>
      <c r="I6" s="6"/>
      <c r="J6" s="8"/>
      <c r="K6" s="14"/>
      <c r="L6" s="3"/>
      <c r="M6" s="3"/>
      <c r="N6" s="3"/>
      <c r="O6" s="3"/>
      <c r="P6" s="4"/>
      <c r="Q6" s="4"/>
    </row>
    <row r="7" spans="1:17" ht="46.5" customHeight="1" thickTop="1" thickBot="1" x14ac:dyDescent="0.3">
      <c r="A7" s="38"/>
      <c r="B7" s="9" t="s">
        <v>22</v>
      </c>
      <c r="C7" s="75">
        <f>+I7/12</f>
        <v>0</v>
      </c>
      <c r="D7" s="6" t="s">
        <v>23</v>
      </c>
      <c r="E7" s="10" t="s">
        <v>24</v>
      </c>
      <c r="F7" s="62">
        <f>+I5+SUM(E15:E123)</f>
        <v>0</v>
      </c>
      <c r="G7" s="7">
        <v>5</v>
      </c>
      <c r="H7" s="9" t="s">
        <v>25</v>
      </c>
      <c r="I7" s="77">
        <f>IF(modello_domanda!B13="semestrale",IF(modello_domanda!B18+I3&lt;=72,modello_domanda!B18,(72-I3)),0)</f>
        <v>0</v>
      </c>
      <c r="J7" s="8" t="s">
        <v>19</v>
      </c>
      <c r="K7" s="3"/>
      <c r="L7" s="3"/>
      <c r="M7" s="3"/>
      <c r="N7" s="3"/>
      <c r="O7" s="3"/>
      <c r="P7" s="4"/>
      <c r="Q7" s="4">
        <v>6</v>
      </c>
    </row>
    <row r="8" spans="1:17" ht="16.5" thickTop="1" thickBot="1" x14ac:dyDescent="0.3">
      <c r="A8" s="38"/>
      <c r="B8" s="5"/>
      <c r="C8" s="6"/>
      <c r="D8" s="6"/>
      <c r="E8" s="6"/>
      <c r="F8" s="6"/>
      <c r="G8" s="7"/>
      <c r="H8" s="5"/>
      <c r="I8" s="6"/>
      <c r="J8" s="8"/>
      <c r="K8" s="3"/>
      <c r="L8" s="3"/>
      <c r="M8" s="3"/>
      <c r="N8" s="3"/>
      <c r="O8" s="3"/>
      <c r="P8" s="4"/>
      <c r="Q8" s="4">
        <v>7</v>
      </c>
    </row>
    <row r="9" spans="1:17" ht="51" customHeight="1" thickBot="1" x14ac:dyDescent="0.3">
      <c r="A9" s="39">
        <v>3</v>
      </c>
      <c r="B9" s="9" t="s">
        <v>44</v>
      </c>
      <c r="C9" s="76">
        <f>IF(modello_domanda!B13="semestrale",modello_domanda!$B$17,1/1/1900)</f>
        <v>5.263157894736842E-4</v>
      </c>
      <c r="D9" s="6" t="s">
        <v>16</v>
      </c>
      <c r="E9" s="10" t="s">
        <v>26</v>
      </c>
      <c r="F9" s="60">
        <f>+importo_prestito_sem+F7</f>
        <v>0</v>
      </c>
      <c r="G9" s="7">
        <v>6</v>
      </c>
      <c r="H9" s="15" t="s">
        <v>27</v>
      </c>
      <c r="I9" s="79">
        <f>IF(modello_domanda!B13="semestrale",modello_domanda!$B$23,0)</f>
        <v>0</v>
      </c>
      <c r="J9" s="8"/>
      <c r="K9" s="3"/>
      <c r="L9" s="3"/>
      <c r="M9" s="3"/>
      <c r="N9" s="3"/>
      <c r="O9" s="3"/>
      <c r="P9" s="4"/>
      <c r="Q9" s="4">
        <v>8</v>
      </c>
    </row>
    <row r="10" spans="1:17" ht="15.75" thickBot="1" x14ac:dyDescent="0.3">
      <c r="A10" s="39"/>
      <c r="B10" s="9"/>
      <c r="C10" s="16"/>
      <c r="D10" s="6"/>
      <c r="E10" s="10"/>
      <c r="F10" s="17"/>
      <c r="G10" s="7"/>
      <c r="H10" s="5"/>
      <c r="I10" s="6"/>
      <c r="J10" s="8"/>
      <c r="K10" s="3"/>
      <c r="L10" s="3"/>
      <c r="M10" s="3"/>
      <c r="N10" s="3"/>
      <c r="O10" s="3"/>
      <c r="P10" s="4"/>
      <c r="Q10" s="4"/>
    </row>
    <row r="11" spans="1:17" ht="24" customHeight="1" thickBot="1" x14ac:dyDescent="0.3">
      <c r="A11" s="39"/>
      <c r="B11" s="9"/>
      <c r="C11" s="16"/>
      <c r="D11" s="6"/>
      <c r="E11" s="10"/>
      <c r="F11" s="17"/>
      <c r="G11" s="7"/>
      <c r="H11" s="18" t="s">
        <v>28</v>
      </c>
      <c r="I11" s="80">
        <f>I9+F7</f>
        <v>0</v>
      </c>
      <c r="J11" s="8"/>
      <c r="K11" s="3"/>
      <c r="L11" s="3"/>
      <c r="M11" s="3"/>
      <c r="N11" s="3"/>
      <c r="O11" s="3"/>
      <c r="P11" s="4"/>
      <c r="Q11" s="4"/>
    </row>
    <row r="12" spans="1:17" ht="15.75" thickBot="1" x14ac:dyDescent="0.3">
      <c r="A12" s="40"/>
      <c r="B12" s="19"/>
      <c r="C12" s="20"/>
      <c r="D12" s="20"/>
      <c r="E12" s="20"/>
      <c r="F12" s="20"/>
      <c r="G12" s="21"/>
      <c r="H12" s="19"/>
      <c r="I12" s="20"/>
      <c r="J12" s="22"/>
      <c r="K12" s="3"/>
      <c r="L12" s="3"/>
      <c r="M12" s="3"/>
      <c r="N12" s="3"/>
      <c r="O12" s="3"/>
      <c r="P12" s="4"/>
      <c r="Q12" s="4">
        <v>9</v>
      </c>
    </row>
    <row r="13" spans="1:17" x14ac:dyDescent="0.25">
      <c r="A13" s="38"/>
      <c r="B13" s="5"/>
      <c r="C13" s="6"/>
      <c r="D13" s="6"/>
      <c r="E13" s="6"/>
      <c r="F13" s="6"/>
      <c r="G13" s="7"/>
      <c r="H13" s="5"/>
      <c r="I13" s="6"/>
      <c r="J13" s="8"/>
      <c r="K13" s="3"/>
      <c r="L13" s="3"/>
      <c r="M13" s="3"/>
      <c r="N13" s="3"/>
      <c r="O13" s="3"/>
      <c r="P13" s="4"/>
      <c r="Q13" s="4">
        <v>10</v>
      </c>
    </row>
    <row r="14" spans="1:17" x14ac:dyDescent="0.25">
      <c r="A14" s="41" t="s">
        <v>42</v>
      </c>
      <c r="B14" s="23" t="s">
        <v>29</v>
      </c>
      <c r="C14" s="24" t="s">
        <v>30</v>
      </c>
      <c r="D14" s="24" t="s">
        <v>31</v>
      </c>
      <c r="E14" s="24" t="s">
        <v>32</v>
      </c>
      <c r="F14" s="25" t="s">
        <v>33</v>
      </c>
      <c r="G14" s="26"/>
      <c r="H14" s="27"/>
      <c r="I14" s="28"/>
      <c r="J14" s="29"/>
      <c r="K14" s="28"/>
      <c r="L14" s="28"/>
      <c r="M14" s="28"/>
      <c r="N14" s="28"/>
      <c r="O14" s="28"/>
      <c r="P14" s="28"/>
      <c r="Q14" s="30">
        <v>11</v>
      </c>
    </row>
    <row r="15" spans="1:17" x14ac:dyDescent="0.25">
      <c r="A15" s="42" t="str">
        <f t="shared" ref="A15:A78" si="0">IF(controllo_valori_sem*controllo_numero_rate_sem,num_progr_rata_sem,"")</f>
        <v/>
      </c>
      <c r="B15" s="31" t="str">
        <f t="shared" ref="B15:B78" si="1">IF(controllo_valori_sem*controllo_numero_rate_sem,DATE(YEAR(data_inizio_sem),MONTH(data_inizio_sem)+num_progr_rata_sem,DAY(data_inizio_sem)),"")</f>
        <v/>
      </c>
      <c r="C15" s="32" t="str">
        <f t="shared" ref="C15:C78" si="2">IF(controllo_valori_sem*controllo_numero_rate_sem,rata_mensile_sem,"")</f>
        <v/>
      </c>
      <c r="D15" s="32" t="str">
        <f t="shared" ref="D15:D78" si="3">IF(controllo_valori_sem*controllo_numero_rate_sem,-PPMT(tasso_sem/2,num_progr_rata_sem,durata_mesi_sem,importo_prestito_sem),"")</f>
        <v/>
      </c>
      <c r="E15" s="32" t="str">
        <f t="shared" ref="E15:E78" si="4">IF(controllo_valori_sem*controllo_numero_rate_sem,-IPMT(tasso_sem/2,num_progr_rata_sem,durata_mesi_sem,importo_prestito_sem),"")</f>
        <v/>
      </c>
      <c r="F15" s="32" t="str">
        <f t="shared" ref="F15:F78" si="5">IF(controllo_valori_sem*controllo_numero_rate_sem,-FV(tasso_sem/2,num_progr_rata_sem,-rata_mensile_sem,importo_prestito_sem),"")</f>
        <v/>
      </c>
      <c r="G15" s="7"/>
      <c r="H15" s="5"/>
      <c r="I15" s="6"/>
      <c r="J15" s="8"/>
      <c r="K15" s="3"/>
      <c r="L15" s="3"/>
      <c r="M15" s="3"/>
      <c r="N15" s="3"/>
      <c r="O15" s="3"/>
      <c r="P15" s="4"/>
      <c r="Q15" s="4">
        <v>12</v>
      </c>
    </row>
    <row r="16" spans="1:17" x14ac:dyDescent="0.25">
      <c r="A16" s="42" t="str">
        <f t="shared" si="0"/>
        <v/>
      </c>
      <c r="B16" s="31" t="str">
        <f t="shared" si="1"/>
        <v/>
      </c>
      <c r="C16" s="32" t="str">
        <f t="shared" si="2"/>
        <v/>
      </c>
      <c r="D16" s="32" t="str">
        <f t="shared" si="3"/>
        <v/>
      </c>
      <c r="E16" s="32" t="str">
        <f t="shared" si="4"/>
        <v/>
      </c>
      <c r="F16" s="32" t="str">
        <f t="shared" si="5"/>
        <v/>
      </c>
      <c r="G16" s="7"/>
      <c r="H16" s="5"/>
      <c r="I16" s="6"/>
      <c r="J16" s="8"/>
      <c r="K16" s="3"/>
      <c r="L16" s="3"/>
      <c r="M16" s="3"/>
      <c r="N16" s="3"/>
      <c r="O16" s="3"/>
      <c r="P16" s="4"/>
      <c r="Q16" s="4">
        <v>13</v>
      </c>
    </row>
    <row r="17" spans="1:17" x14ac:dyDescent="0.25">
      <c r="A17" s="42" t="str">
        <f t="shared" si="0"/>
        <v/>
      </c>
      <c r="B17" s="31" t="str">
        <f t="shared" si="1"/>
        <v/>
      </c>
      <c r="C17" s="32" t="str">
        <f t="shared" si="2"/>
        <v/>
      </c>
      <c r="D17" s="32" t="str">
        <f t="shared" si="3"/>
        <v/>
      </c>
      <c r="E17" s="32" t="str">
        <f t="shared" si="4"/>
        <v/>
      </c>
      <c r="F17" s="32" t="str">
        <f t="shared" si="5"/>
        <v/>
      </c>
      <c r="G17" s="7"/>
      <c r="H17" s="5"/>
      <c r="I17" s="6"/>
      <c r="J17" s="8"/>
      <c r="K17" s="3"/>
      <c r="L17" s="3"/>
      <c r="M17" s="3"/>
      <c r="N17" s="3"/>
      <c r="O17" s="3"/>
      <c r="P17" s="4"/>
      <c r="Q17" s="4">
        <v>14</v>
      </c>
    </row>
    <row r="18" spans="1:17" x14ac:dyDescent="0.25">
      <c r="A18" s="42" t="str">
        <f t="shared" si="0"/>
        <v/>
      </c>
      <c r="B18" s="31" t="str">
        <f t="shared" si="1"/>
        <v/>
      </c>
      <c r="C18" s="32" t="str">
        <f t="shared" si="2"/>
        <v/>
      </c>
      <c r="D18" s="32" t="str">
        <f t="shared" si="3"/>
        <v/>
      </c>
      <c r="E18" s="32" t="str">
        <f t="shared" si="4"/>
        <v/>
      </c>
      <c r="F18" s="32" t="str">
        <f t="shared" si="5"/>
        <v/>
      </c>
      <c r="G18" s="7"/>
      <c r="H18" s="5"/>
      <c r="I18" s="6"/>
      <c r="J18" s="8"/>
      <c r="K18" s="3"/>
      <c r="L18" s="3"/>
      <c r="M18" s="3"/>
      <c r="N18" s="3"/>
      <c r="O18" s="3"/>
      <c r="P18" s="4"/>
      <c r="Q18" s="4">
        <v>15</v>
      </c>
    </row>
    <row r="19" spans="1:17" x14ac:dyDescent="0.25">
      <c r="A19" s="42" t="str">
        <f t="shared" si="0"/>
        <v/>
      </c>
      <c r="B19" s="31" t="str">
        <f t="shared" si="1"/>
        <v/>
      </c>
      <c r="C19" s="32" t="str">
        <f t="shared" si="2"/>
        <v/>
      </c>
      <c r="D19" s="32" t="str">
        <f t="shared" si="3"/>
        <v/>
      </c>
      <c r="E19" s="32" t="str">
        <f t="shared" si="4"/>
        <v/>
      </c>
      <c r="F19" s="32" t="str">
        <f t="shared" si="5"/>
        <v/>
      </c>
      <c r="G19" s="7"/>
      <c r="H19" s="5"/>
      <c r="I19" s="6"/>
      <c r="J19" s="8"/>
      <c r="K19" s="3"/>
      <c r="L19" s="3"/>
      <c r="M19" s="3"/>
      <c r="N19" s="3"/>
      <c r="O19" s="3"/>
      <c r="P19" s="4"/>
      <c r="Q19" s="4">
        <v>16</v>
      </c>
    </row>
    <row r="20" spans="1:17" x14ac:dyDescent="0.25">
      <c r="A20" s="42" t="str">
        <f t="shared" si="0"/>
        <v/>
      </c>
      <c r="B20" s="31" t="str">
        <f t="shared" si="1"/>
        <v/>
      </c>
      <c r="C20" s="32" t="str">
        <f t="shared" si="2"/>
        <v/>
      </c>
      <c r="D20" s="32" t="str">
        <f t="shared" si="3"/>
        <v/>
      </c>
      <c r="E20" s="32" t="str">
        <f t="shared" si="4"/>
        <v/>
      </c>
      <c r="F20" s="32" t="str">
        <f t="shared" si="5"/>
        <v/>
      </c>
      <c r="G20" s="7"/>
      <c r="H20" s="5"/>
      <c r="I20" s="6"/>
      <c r="J20" s="8"/>
      <c r="K20" s="3"/>
      <c r="L20" s="3"/>
      <c r="M20" s="3"/>
      <c r="N20" s="3"/>
      <c r="O20" s="3"/>
      <c r="P20" s="4"/>
      <c r="Q20" s="4">
        <v>17</v>
      </c>
    </row>
    <row r="21" spans="1:17" x14ac:dyDescent="0.25">
      <c r="A21" s="42" t="str">
        <f t="shared" si="0"/>
        <v/>
      </c>
      <c r="B21" s="31" t="str">
        <f t="shared" si="1"/>
        <v/>
      </c>
      <c r="C21" s="32" t="str">
        <f t="shared" si="2"/>
        <v/>
      </c>
      <c r="D21" s="32" t="str">
        <f t="shared" si="3"/>
        <v/>
      </c>
      <c r="E21" s="32" t="str">
        <f t="shared" si="4"/>
        <v/>
      </c>
      <c r="F21" s="32" t="str">
        <f t="shared" si="5"/>
        <v/>
      </c>
      <c r="G21" s="7"/>
      <c r="H21" s="5"/>
      <c r="I21" s="6"/>
      <c r="J21" s="8"/>
      <c r="K21" s="3"/>
      <c r="L21" s="3"/>
      <c r="M21" s="3"/>
      <c r="N21" s="3"/>
      <c r="O21" s="3"/>
      <c r="P21" s="4"/>
      <c r="Q21" s="4">
        <v>18</v>
      </c>
    </row>
    <row r="22" spans="1:17" x14ac:dyDescent="0.25">
      <c r="A22" s="42" t="str">
        <f t="shared" si="0"/>
        <v/>
      </c>
      <c r="B22" s="31" t="str">
        <f t="shared" si="1"/>
        <v/>
      </c>
      <c r="C22" s="32" t="str">
        <f t="shared" si="2"/>
        <v/>
      </c>
      <c r="D22" s="32" t="str">
        <f t="shared" si="3"/>
        <v/>
      </c>
      <c r="E22" s="32" t="str">
        <f t="shared" si="4"/>
        <v/>
      </c>
      <c r="F22" s="32" t="str">
        <f t="shared" si="5"/>
        <v/>
      </c>
      <c r="G22" s="7"/>
      <c r="H22" s="5"/>
      <c r="I22" s="6"/>
      <c r="J22" s="8"/>
      <c r="K22" s="3"/>
      <c r="L22" s="3"/>
      <c r="M22" s="3"/>
      <c r="N22" s="3"/>
      <c r="O22" s="3"/>
      <c r="P22" s="4"/>
      <c r="Q22" s="4">
        <v>19</v>
      </c>
    </row>
    <row r="23" spans="1:17" x14ac:dyDescent="0.25">
      <c r="A23" s="42" t="str">
        <f t="shared" si="0"/>
        <v/>
      </c>
      <c r="B23" s="31" t="str">
        <f t="shared" si="1"/>
        <v/>
      </c>
      <c r="C23" s="32" t="str">
        <f t="shared" si="2"/>
        <v/>
      </c>
      <c r="D23" s="32" t="str">
        <f t="shared" si="3"/>
        <v/>
      </c>
      <c r="E23" s="32" t="str">
        <f t="shared" si="4"/>
        <v/>
      </c>
      <c r="F23" s="32" t="str">
        <f t="shared" si="5"/>
        <v/>
      </c>
      <c r="G23" s="7"/>
      <c r="H23" s="5"/>
      <c r="I23" s="6"/>
      <c r="J23" s="8"/>
      <c r="K23" s="3"/>
      <c r="L23" s="3"/>
      <c r="M23" s="3"/>
      <c r="N23" s="3"/>
      <c r="O23" s="3"/>
      <c r="P23" s="4"/>
      <c r="Q23" s="4">
        <v>20</v>
      </c>
    </row>
    <row r="24" spans="1:17" x14ac:dyDescent="0.25">
      <c r="A24" s="42" t="str">
        <f t="shared" si="0"/>
        <v/>
      </c>
      <c r="B24" s="31" t="str">
        <f t="shared" si="1"/>
        <v/>
      </c>
      <c r="C24" s="32" t="str">
        <f t="shared" si="2"/>
        <v/>
      </c>
      <c r="D24" s="32" t="str">
        <f t="shared" si="3"/>
        <v/>
      </c>
      <c r="E24" s="32" t="str">
        <f t="shared" si="4"/>
        <v/>
      </c>
      <c r="F24" s="32" t="str">
        <f t="shared" si="5"/>
        <v/>
      </c>
      <c r="G24" s="7"/>
      <c r="H24" s="5"/>
      <c r="I24" s="6"/>
      <c r="J24" s="8"/>
      <c r="K24" s="3"/>
      <c r="L24" s="3"/>
      <c r="M24" s="3"/>
      <c r="N24" s="3"/>
      <c r="O24" s="3"/>
      <c r="P24" s="4"/>
      <c r="Q24" s="4">
        <v>21</v>
      </c>
    </row>
    <row r="25" spans="1:17" x14ac:dyDescent="0.25">
      <c r="A25" s="42" t="str">
        <f t="shared" si="0"/>
        <v/>
      </c>
      <c r="B25" s="31" t="str">
        <f t="shared" si="1"/>
        <v/>
      </c>
      <c r="C25" s="32" t="str">
        <f t="shared" si="2"/>
        <v/>
      </c>
      <c r="D25" s="32" t="str">
        <f t="shared" si="3"/>
        <v/>
      </c>
      <c r="E25" s="32" t="str">
        <f t="shared" si="4"/>
        <v/>
      </c>
      <c r="F25" s="32" t="str">
        <f t="shared" si="5"/>
        <v/>
      </c>
      <c r="G25" s="7"/>
      <c r="H25" s="5"/>
      <c r="I25" s="6"/>
      <c r="J25" s="8"/>
      <c r="K25" s="3"/>
      <c r="L25" s="3"/>
      <c r="M25" s="3"/>
      <c r="N25" s="3"/>
      <c r="O25" s="3"/>
      <c r="P25" s="4"/>
      <c r="Q25" s="4">
        <v>22</v>
      </c>
    </row>
    <row r="26" spans="1:17" x14ac:dyDescent="0.25">
      <c r="A26" s="42" t="str">
        <f t="shared" si="0"/>
        <v/>
      </c>
      <c r="B26" s="31" t="str">
        <f t="shared" si="1"/>
        <v/>
      </c>
      <c r="C26" s="32" t="str">
        <f t="shared" si="2"/>
        <v/>
      </c>
      <c r="D26" s="32" t="str">
        <f t="shared" si="3"/>
        <v/>
      </c>
      <c r="E26" s="32" t="str">
        <f t="shared" si="4"/>
        <v/>
      </c>
      <c r="F26" s="32" t="str">
        <f t="shared" si="5"/>
        <v/>
      </c>
      <c r="G26" s="7"/>
      <c r="H26" s="5"/>
      <c r="I26" s="6"/>
      <c r="J26" s="8"/>
      <c r="K26" s="3"/>
      <c r="L26" s="3"/>
      <c r="M26" s="3"/>
      <c r="N26" s="3"/>
      <c r="O26" s="3"/>
      <c r="P26" s="4"/>
      <c r="Q26" s="4">
        <v>23</v>
      </c>
    </row>
    <row r="27" spans="1:17" x14ac:dyDescent="0.25">
      <c r="A27" s="42" t="str">
        <f t="shared" si="0"/>
        <v/>
      </c>
      <c r="B27" s="31" t="str">
        <f t="shared" si="1"/>
        <v/>
      </c>
      <c r="C27" s="32" t="str">
        <f t="shared" si="2"/>
        <v/>
      </c>
      <c r="D27" s="32" t="str">
        <f t="shared" si="3"/>
        <v/>
      </c>
      <c r="E27" s="32" t="str">
        <f t="shared" si="4"/>
        <v/>
      </c>
      <c r="F27" s="32" t="str">
        <f t="shared" si="5"/>
        <v/>
      </c>
      <c r="G27" s="7"/>
      <c r="H27" s="5"/>
      <c r="I27" s="6"/>
      <c r="J27" s="8"/>
      <c r="K27" s="3"/>
      <c r="L27" s="3"/>
      <c r="M27" s="3"/>
      <c r="N27" s="3"/>
      <c r="O27" s="3"/>
      <c r="P27" s="4"/>
      <c r="Q27" s="4">
        <v>24</v>
      </c>
    </row>
    <row r="28" spans="1:17" x14ac:dyDescent="0.25">
      <c r="A28" s="42" t="str">
        <f t="shared" si="0"/>
        <v/>
      </c>
      <c r="B28" s="31" t="str">
        <f t="shared" si="1"/>
        <v/>
      </c>
      <c r="C28" s="32" t="str">
        <f t="shared" si="2"/>
        <v/>
      </c>
      <c r="D28" s="32" t="str">
        <f t="shared" si="3"/>
        <v/>
      </c>
      <c r="E28" s="32" t="str">
        <f t="shared" si="4"/>
        <v/>
      </c>
      <c r="F28" s="32" t="str">
        <f t="shared" si="5"/>
        <v/>
      </c>
      <c r="G28" s="7"/>
      <c r="H28" s="5"/>
      <c r="I28" s="6"/>
      <c r="J28" s="8"/>
      <c r="K28" s="3"/>
      <c r="L28" s="3"/>
      <c r="M28" s="3"/>
      <c r="N28" s="3"/>
      <c r="O28" s="3"/>
      <c r="P28" s="4"/>
      <c r="Q28" s="4">
        <v>25</v>
      </c>
    </row>
    <row r="29" spans="1:17" x14ac:dyDescent="0.25">
      <c r="A29" s="42" t="str">
        <f t="shared" si="0"/>
        <v/>
      </c>
      <c r="B29" s="31" t="str">
        <f t="shared" si="1"/>
        <v/>
      </c>
      <c r="C29" s="32" t="str">
        <f t="shared" si="2"/>
        <v/>
      </c>
      <c r="D29" s="32" t="str">
        <f t="shared" si="3"/>
        <v/>
      </c>
      <c r="E29" s="32" t="str">
        <f t="shared" si="4"/>
        <v/>
      </c>
      <c r="F29" s="32" t="str">
        <f t="shared" si="5"/>
        <v/>
      </c>
      <c r="G29" s="7"/>
      <c r="H29" s="5"/>
      <c r="I29" s="6"/>
      <c r="J29" s="8"/>
      <c r="K29" s="3"/>
      <c r="L29" s="3"/>
      <c r="M29" s="3"/>
      <c r="N29" s="3"/>
      <c r="O29" s="3"/>
      <c r="P29" s="4"/>
      <c r="Q29" s="4">
        <v>26</v>
      </c>
    </row>
    <row r="30" spans="1:17" x14ac:dyDescent="0.25">
      <c r="A30" s="42" t="str">
        <f t="shared" si="0"/>
        <v/>
      </c>
      <c r="B30" s="31" t="str">
        <f t="shared" si="1"/>
        <v/>
      </c>
      <c r="C30" s="32" t="str">
        <f t="shared" si="2"/>
        <v/>
      </c>
      <c r="D30" s="32" t="str">
        <f t="shared" si="3"/>
        <v/>
      </c>
      <c r="E30" s="32" t="str">
        <f t="shared" si="4"/>
        <v/>
      </c>
      <c r="F30" s="32" t="str">
        <f t="shared" si="5"/>
        <v/>
      </c>
      <c r="G30" s="7"/>
      <c r="H30" s="5"/>
      <c r="I30" s="6"/>
      <c r="J30" s="8"/>
      <c r="K30" s="3"/>
      <c r="L30" s="3"/>
      <c r="M30" s="3"/>
      <c r="N30" s="3"/>
      <c r="O30" s="3"/>
      <c r="P30" s="4"/>
      <c r="Q30" s="4">
        <v>27</v>
      </c>
    </row>
    <row r="31" spans="1:17" x14ac:dyDescent="0.25">
      <c r="A31" s="42" t="str">
        <f t="shared" si="0"/>
        <v/>
      </c>
      <c r="B31" s="31" t="str">
        <f t="shared" si="1"/>
        <v/>
      </c>
      <c r="C31" s="32" t="str">
        <f t="shared" si="2"/>
        <v/>
      </c>
      <c r="D31" s="32" t="str">
        <f t="shared" si="3"/>
        <v/>
      </c>
      <c r="E31" s="32" t="str">
        <f t="shared" si="4"/>
        <v/>
      </c>
      <c r="F31" s="32" t="str">
        <f t="shared" si="5"/>
        <v/>
      </c>
      <c r="G31" s="7"/>
      <c r="H31" s="5"/>
      <c r="I31" s="6"/>
      <c r="J31" s="8"/>
      <c r="K31" s="3"/>
      <c r="L31" s="3"/>
      <c r="M31" s="3"/>
      <c r="N31" s="3"/>
      <c r="O31" s="3"/>
      <c r="P31" s="4"/>
      <c r="Q31" s="4">
        <v>28</v>
      </c>
    </row>
    <row r="32" spans="1:17" x14ac:dyDescent="0.25">
      <c r="A32" s="42" t="str">
        <f t="shared" si="0"/>
        <v/>
      </c>
      <c r="B32" s="31" t="str">
        <f t="shared" si="1"/>
        <v/>
      </c>
      <c r="C32" s="32" t="str">
        <f t="shared" si="2"/>
        <v/>
      </c>
      <c r="D32" s="32" t="str">
        <f t="shared" si="3"/>
        <v/>
      </c>
      <c r="E32" s="32" t="str">
        <f t="shared" si="4"/>
        <v/>
      </c>
      <c r="F32" s="32" t="str">
        <f t="shared" si="5"/>
        <v/>
      </c>
      <c r="G32" s="7"/>
      <c r="H32" s="5"/>
      <c r="I32" s="6"/>
      <c r="J32" s="8"/>
      <c r="K32" s="3"/>
      <c r="L32" s="3"/>
      <c r="M32" s="3"/>
      <c r="N32" s="3"/>
      <c r="O32" s="3"/>
      <c r="P32" s="4"/>
      <c r="Q32" s="4">
        <v>29</v>
      </c>
    </row>
    <row r="33" spans="1:17" x14ac:dyDescent="0.25">
      <c r="A33" s="42" t="str">
        <f t="shared" si="0"/>
        <v/>
      </c>
      <c r="B33" s="31" t="str">
        <f t="shared" si="1"/>
        <v/>
      </c>
      <c r="C33" s="32" t="str">
        <f t="shared" si="2"/>
        <v/>
      </c>
      <c r="D33" s="32" t="str">
        <f t="shared" si="3"/>
        <v/>
      </c>
      <c r="E33" s="32" t="str">
        <f t="shared" si="4"/>
        <v/>
      </c>
      <c r="F33" s="32" t="str">
        <f t="shared" si="5"/>
        <v/>
      </c>
      <c r="G33" s="7"/>
      <c r="H33" s="5"/>
      <c r="I33" s="6"/>
      <c r="J33" s="8"/>
      <c r="K33" s="3"/>
      <c r="L33" s="3"/>
      <c r="M33" s="3"/>
      <c r="N33" s="3"/>
      <c r="O33" s="3"/>
      <c r="P33" s="4"/>
      <c r="Q33" s="4">
        <v>30</v>
      </c>
    </row>
    <row r="34" spans="1:17" x14ac:dyDescent="0.25">
      <c r="A34" s="42" t="str">
        <f t="shared" si="0"/>
        <v/>
      </c>
      <c r="B34" s="31" t="str">
        <f t="shared" si="1"/>
        <v/>
      </c>
      <c r="C34" s="32" t="str">
        <f t="shared" si="2"/>
        <v/>
      </c>
      <c r="D34" s="32" t="str">
        <f t="shared" si="3"/>
        <v/>
      </c>
      <c r="E34" s="32" t="str">
        <f t="shared" si="4"/>
        <v/>
      </c>
      <c r="F34" s="32" t="str">
        <f t="shared" si="5"/>
        <v/>
      </c>
      <c r="G34" s="7"/>
      <c r="H34" s="5"/>
      <c r="I34" s="6"/>
      <c r="J34" s="8"/>
      <c r="K34" s="3"/>
      <c r="L34" s="3"/>
      <c r="M34" s="3"/>
      <c r="N34" s="3"/>
      <c r="O34" s="3"/>
      <c r="P34" s="4"/>
      <c r="Q34" s="4"/>
    </row>
    <row r="35" spans="1:17" x14ac:dyDescent="0.25">
      <c r="A35" s="42" t="str">
        <f t="shared" si="0"/>
        <v/>
      </c>
      <c r="B35" s="31" t="str">
        <f t="shared" si="1"/>
        <v/>
      </c>
      <c r="C35" s="32" t="str">
        <f t="shared" si="2"/>
        <v/>
      </c>
      <c r="D35" s="32" t="str">
        <f t="shared" si="3"/>
        <v/>
      </c>
      <c r="E35" s="32" t="str">
        <f t="shared" si="4"/>
        <v/>
      </c>
      <c r="F35" s="32" t="str">
        <f t="shared" si="5"/>
        <v/>
      </c>
      <c r="G35" s="7"/>
      <c r="H35" s="5"/>
      <c r="I35" s="6"/>
      <c r="J35" s="8"/>
      <c r="K35" s="3"/>
      <c r="L35" s="3"/>
      <c r="M35" s="3"/>
      <c r="N35" s="3"/>
      <c r="O35" s="3"/>
      <c r="P35" s="4"/>
      <c r="Q35" s="4"/>
    </row>
    <row r="36" spans="1:17" x14ac:dyDescent="0.25">
      <c r="A36" s="42" t="str">
        <f t="shared" si="0"/>
        <v/>
      </c>
      <c r="B36" s="31" t="str">
        <f t="shared" si="1"/>
        <v/>
      </c>
      <c r="C36" s="32" t="str">
        <f t="shared" si="2"/>
        <v/>
      </c>
      <c r="D36" s="32" t="str">
        <f t="shared" si="3"/>
        <v/>
      </c>
      <c r="E36" s="32" t="str">
        <f t="shared" si="4"/>
        <v/>
      </c>
      <c r="F36" s="32" t="str">
        <f t="shared" si="5"/>
        <v/>
      </c>
      <c r="G36" s="7"/>
      <c r="H36" s="5"/>
      <c r="I36" s="6"/>
      <c r="J36" s="8"/>
      <c r="K36" s="3"/>
      <c r="L36" s="3"/>
      <c r="M36" s="3"/>
      <c r="N36" s="3"/>
      <c r="O36" s="3"/>
      <c r="P36" s="4"/>
      <c r="Q36" s="4"/>
    </row>
    <row r="37" spans="1:17" x14ac:dyDescent="0.25">
      <c r="A37" s="42" t="str">
        <f t="shared" si="0"/>
        <v/>
      </c>
      <c r="B37" s="31" t="str">
        <f t="shared" si="1"/>
        <v/>
      </c>
      <c r="C37" s="32" t="str">
        <f t="shared" si="2"/>
        <v/>
      </c>
      <c r="D37" s="32" t="str">
        <f t="shared" si="3"/>
        <v/>
      </c>
      <c r="E37" s="32" t="str">
        <f t="shared" si="4"/>
        <v/>
      </c>
      <c r="F37" s="32" t="str">
        <f t="shared" si="5"/>
        <v/>
      </c>
      <c r="G37" s="7"/>
      <c r="H37" s="5"/>
      <c r="I37" s="6"/>
      <c r="J37" s="8"/>
      <c r="K37" s="3"/>
      <c r="L37" s="3"/>
      <c r="M37" s="3"/>
      <c r="N37" s="3"/>
      <c r="O37" s="3"/>
      <c r="P37" s="4"/>
      <c r="Q37" s="4"/>
    </row>
    <row r="38" spans="1:17" x14ac:dyDescent="0.25">
      <c r="A38" s="42" t="str">
        <f t="shared" si="0"/>
        <v/>
      </c>
      <c r="B38" s="31" t="str">
        <f t="shared" si="1"/>
        <v/>
      </c>
      <c r="C38" s="32" t="str">
        <f t="shared" si="2"/>
        <v/>
      </c>
      <c r="D38" s="32" t="str">
        <f t="shared" si="3"/>
        <v/>
      </c>
      <c r="E38" s="32" t="str">
        <f t="shared" si="4"/>
        <v/>
      </c>
      <c r="F38" s="32" t="str">
        <f t="shared" si="5"/>
        <v/>
      </c>
      <c r="G38" s="7"/>
      <c r="H38" s="5"/>
      <c r="I38" s="6"/>
      <c r="J38" s="8"/>
      <c r="K38" s="3"/>
      <c r="L38" s="3"/>
      <c r="M38" s="3"/>
      <c r="N38" s="3"/>
      <c r="O38" s="3"/>
      <c r="P38" s="4"/>
      <c r="Q38" s="4"/>
    </row>
    <row r="39" spans="1:17" x14ac:dyDescent="0.25">
      <c r="A39" s="42" t="str">
        <f t="shared" si="0"/>
        <v/>
      </c>
      <c r="B39" s="31" t="str">
        <f t="shared" si="1"/>
        <v/>
      </c>
      <c r="C39" s="32" t="str">
        <f t="shared" si="2"/>
        <v/>
      </c>
      <c r="D39" s="32" t="str">
        <f t="shared" si="3"/>
        <v/>
      </c>
      <c r="E39" s="32" t="str">
        <f t="shared" si="4"/>
        <v/>
      </c>
      <c r="F39" s="32" t="str">
        <f t="shared" si="5"/>
        <v/>
      </c>
      <c r="G39" s="7"/>
      <c r="H39" s="5"/>
      <c r="I39" s="6"/>
      <c r="J39" s="8"/>
      <c r="K39" s="3"/>
      <c r="L39" s="3"/>
      <c r="M39" s="3"/>
      <c r="N39" s="3"/>
      <c r="O39" s="3"/>
      <c r="P39" s="4"/>
      <c r="Q39" s="4"/>
    </row>
    <row r="40" spans="1:17" x14ac:dyDescent="0.25">
      <c r="A40" s="42" t="str">
        <f t="shared" si="0"/>
        <v/>
      </c>
      <c r="B40" s="31" t="str">
        <f t="shared" si="1"/>
        <v/>
      </c>
      <c r="C40" s="32" t="str">
        <f t="shared" si="2"/>
        <v/>
      </c>
      <c r="D40" s="32" t="str">
        <f t="shared" si="3"/>
        <v/>
      </c>
      <c r="E40" s="32" t="str">
        <f t="shared" si="4"/>
        <v/>
      </c>
      <c r="F40" s="32" t="str">
        <f t="shared" si="5"/>
        <v/>
      </c>
      <c r="G40" s="7"/>
      <c r="H40" s="5"/>
      <c r="I40" s="6"/>
      <c r="J40" s="8"/>
      <c r="K40" s="3"/>
      <c r="L40" s="3"/>
      <c r="M40" s="3"/>
      <c r="N40" s="3"/>
      <c r="O40" s="3"/>
      <c r="P40" s="4"/>
      <c r="Q40" s="4"/>
    </row>
    <row r="41" spans="1:17" x14ac:dyDescent="0.25">
      <c r="A41" s="42" t="str">
        <f t="shared" si="0"/>
        <v/>
      </c>
      <c r="B41" s="31" t="str">
        <f t="shared" si="1"/>
        <v/>
      </c>
      <c r="C41" s="32" t="str">
        <f t="shared" si="2"/>
        <v/>
      </c>
      <c r="D41" s="32" t="str">
        <f t="shared" si="3"/>
        <v/>
      </c>
      <c r="E41" s="32" t="str">
        <f t="shared" si="4"/>
        <v/>
      </c>
      <c r="F41" s="32" t="str">
        <f t="shared" si="5"/>
        <v/>
      </c>
      <c r="G41" s="7"/>
      <c r="H41" s="5"/>
      <c r="I41" s="6"/>
      <c r="J41" s="8"/>
      <c r="K41" s="3"/>
      <c r="L41" s="3"/>
      <c r="M41" s="3"/>
      <c r="N41" s="3"/>
      <c r="O41" s="3"/>
      <c r="P41" s="4"/>
      <c r="Q41" s="4"/>
    </row>
    <row r="42" spans="1:17" x14ac:dyDescent="0.25">
      <c r="A42" s="42" t="str">
        <f t="shared" si="0"/>
        <v/>
      </c>
      <c r="B42" s="31" t="str">
        <f t="shared" si="1"/>
        <v/>
      </c>
      <c r="C42" s="32" t="str">
        <f t="shared" si="2"/>
        <v/>
      </c>
      <c r="D42" s="32" t="str">
        <f t="shared" si="3"/>
        <v/>
      </c>
      <c r="E42" s="32" t="str">
        <f t="shared" si="4"/>
        <v/>
      </c>
      <c r="F42" s="32" t="str">
        <f t="shared" si="5"/>
        <v/>
      </c>
      <c r="G42" s="7"/>
      <c r="H42" s="5"/>
      <c r="I42" s="6"/>
      <c r="J42" s="8"/>
      <c r="K42" s="3"/>
      <c r="L42" s="3"/>
      <c r="M42" s="3"/>
      <c r="N42" s="3"/>
      <c r="O42" s="3"/>
      <c r="P42" s="4"/>
      <c r="Q42" s="4"/>
    </row>
    <row r="43" spans="1:17" x14ac:dyDescent="0.25">
      <c r="A43" s="42" t="str">
        <f t="shared" si="0"/>
        <v/>
      </c>
      <c r="B43" s="31" t="str">
        <f t="shared" si="1"/>
        <v/>
      </c>
      <c r="C43" s="32" t="str">
        <f t="shared" si="2"/>
        <v/>
      </c>
      <c r="D43" s="32" t="str">
        <f t="shared" si="3"/>
        <v/>
      </c>
      <c r="E43" s="32" t="str">
        <f t="shared" si="4"/>
        <v/>
      </c>
      <c r="F43" s="32" t="str">
        <f t="shared" si="5"/>
        <v/>
      </c>
      <c r="G43" s="7"/>
      <c r="H43" s="5"/>
      <c r="I43" s="6"/>
      <c r="J43" s="8"/>
      <c r="K43" s="3"/>
      <c r="L43" s="3"/>
      <c r="M43" s="3"/>
      <c r="N43" s="3"/>
      <c r="O43" s="3"/>
      <c r="P43" s="4"/>
      <c r="Q43" s="4"/>
    </row>
    <row r="44" spans="1:17" x14ac:dyDescent="0.25">
      <c r="A44" s="42" t="str">
        <f t="shared" si="0"/>
        <v/>
      </c>
      <c r="B44" s="31" t="str">
        <f t="shared" si="1"/>
        <v/>
      </c>
      <c r="C44" s="32" t="str">
        <f t="shared" si="2"/>
        <v/>
      </c>
      <c r="D44" s="32" t="str">
        <f t="shared" si="3"/>
        <v/>
      </c>
      <c r="E44" s="32" t="str">
        <f t="shared" si="4"/>
        <v/>
      </c>
      <c r="F44" s="32" t="str">
        <f t="shared" si="5"/>
        <v/>
      </c>
      <c r="G44" s="7"/>
      <c r="H44" s="5"/>
      <c r="I44" s="6"/>
      <c r="J44" s="8"/>
      <c r="K44" s="3"/>
      <c r="L44" s="3"/>
      <c r="M44" s="3"/>
      <c r="N44" s="3"/>
      <c r="O44" s="3"/>
      <c r="P44" s="4"/>
      <c r="Q44" s="4"/>
    </row>
    <row r="45" spans="1:17" x14ac:dyDescent="0.25">
      <c r="A45" s="42" t="str">
        <f t="shared" si="0"/>
        <v/>
      </c>
      <c r="B45" s="31" t="str">
        <f t="shared" si="1"/>
        <v/>
      </c>
      <c r="C45" s="32" t="str">
        <f t="shared" si="2"/>
        <v/>
      </c>
      <c r="D45" s="32" t="str">
        <f t="shared" si="3"/>
        <v/>
      </c>
      <c r="E45" s="32" t="str">
        <f t="shared" si="4"/>
        <v/>
      </c>
      <c r="F45" s="32" t="str">
        <f t="shared" si="5"/>
        <v/>
      </c>
      <c r="G45" s="7"/>
      <c r="H45" s="5"/>
      <c r="I45" s="6"/>
      <c r="J45" s="8"/>
      <c r="K45" s="3"/>
      <c r="L45" s="3"/>
      <c r="M45" s="3"/>
      <c r="N45" s="3"/>
      <c r="O45" s="3"/>
      <c r="P45" s="4"/>
      <c r="Q45" s="4"/>
    </row>
    <row r="46" spans="1:17" x14ac:dyDescent="0.25">
      <c r="A46" s="42" t="str">
        <f t="shared" si="0"/>
        <v/>
      </c>
      <c r="B46" s="31" t="str">
        <f t="shared" si="1"/>
        <v/>
      </c>
      <c r="C46" s="32" t="str">
        <f t="shared" si="2"/>
        <v/>
      </c>
      <c r="D46" s="32" t="str">
        <f t="shared" si="3"/>
        <v/>
      </c>
      <c r="E46" s="32" t="str">
        <f t="shared" si="4"/>
        <v/>
      </c>
      <c r="F46" s="32" t="str">
        <f t="shared" si="5"/>
        <v/>
      </c>
      <c r="G46" s="7"/>
      <c r="H46" s="5"/>
      <c r="I46" s="6"/>
      <c r="J46" s="8"/>
      <c r="K46" s="3"/>
      <c r="L46" s="3"/>
      <c r="M46" s="3"/>
      <c r="N46" s="3"/>
      <c r="O46" s="3"/>
      <c r="P46" s="4"/>
      <c r="Q46" s="4"/>
    </row>
    <row r="47" spans="1:17" x14ac:dyDescent="0.25">
      <c r="A47" s="42" t="str">
        <f t="shared" si="0"/>
        <v/>
      </c>
      <c r="B47" s="31" t="str">
        <f t="shared" si="1"/>
        <v/>
      </c>
      <c r="C47" s="32" t="str">
        <f t="shared" si="2"/>
        <v/>
      </c>
      <c r="D47" s="32" t="str">
        <f t="shared" si="3"/>
        <v/>
      </c>
      <c r="E47" s="32" t="str">
        <f t="shared" si="4"/>
        <v/>
      </c>
      <c r="F47" s="32" t="str">
        <f t="shared" si="5"/>
        <v/>
      </c>
      <c r="G47" s="7"/>
      <c r="H47" s="5"/>
      <c r="I47" s="6"/>
      <c r="J47" s="8"/>
      <c r="K47" s="3"/>
      <c r="L47" s="3"/>
      <c r="M47" s="3"/>
      <c r="N47" s="3"/>
      <c r="O47" s="3"/>
      <c r="P47" s="4"/>
      <c r="Q47" s="4"/>
    </row>
    <row r="48" spans="1:17" x14ac:dyDescent="0.25">
      <c r="A48" s="42" t="str">
        <f t="shared" si="0"/>
        <v/>
      </c>
      <c r="B48" s="31" t="str">
        <f t="shared" si="1"/>
        <v/>
      </c>
      <c r="C48" s="32" t="str">
        <f t="shared" si="2"/>
        <v/>
      </c>
      <c r="D48" s="32" t="str">
        <f t="shared" si="3"/>
        <v/>
      </c>
      <c r="E48" s="32" t="str">
        <f t="shared" si="4"/>
        <v/>
      </c>
      <c r="F48" s="32" t="str">
        <f t="shared" si="5"/>
        <v/>
      </c>
      <c r="G48" s="7"/>
      <c r="H48" s="5"/>
      <c r="I48" s="6"/>
      <c r="J48" s="8"/>
      <c r="K48" s="3"/>
      <c r="L48" s="3"/>
      <c r="M48" s="3"/>
      <c r="N48" s="3"/>
      <c r="O48" s="3"/>
      <c r="P48" s="4"/>
      <c r="Q48" s="4"/>
    </row>
    <row r="49" spans="1:17" x14ac:dyDescent="0.25">
      <c r="A49" s="42" t="str">
        <f t="shared" si="0"/>
        <v/>
      </c>
      <c r="B49" s="31" t="str">
        <f t="shared" si="1"/>
        <v/>
      </c>
      <c r="C49" s="32" t="str">
        <f t="shared" si="2"/>
        <v/>
      </c>
      <c r="D49" s="32" t="str">
        <f t="shared" si="3"/>
        <v/>
      </c>
      <c r="E49" s="32" t="str">
        <f t="shared" si="4"/>
        <v/>
      </c>
      <c r="F49" s="32" t="str">
        <f t="shared" si="5"/>
        <v/>
      </c>
      <c r="G49" s="7"/>
      <c r="H49" s="5"/>
      <c r="I49" s="6"/>
      <c r="J49" s="8"/>
      <c r="K49" s="3"/>
      <c r="L49" s="3"/>
      <c r="M49" s="3"/>
      <c r="N49" s="3"/>
      <c r="O49" s="3"/>
      <c r="P49" s="4"/>
      <c r="Q49" s="4"/>
    </row>
    <row r="50" spans="1:17" x14ac:dyDescent="0.25">
      <c r="A50" s="42" t="str">
        <f t="shared" si="0"/>
        <v/>
      </c>
      <c r="B50" s="31" t="str">
        <f t="shared" si="1"/>
        <v/>
      </c>
      <c r="C50" s="32" t="str">
        <f t="shared" si="2"/>
        <v/>
      </c>
      <c r="D50" s="32" t="str">
        <f t="shared" si="3"/>
        <v/>
      </c>
      <c r="E50" s="32" t="str">
        <f t="shared" si="4"/>
        <v/>
      </c>
      <c r="F50" s="32" t="str">
        <f t="shared" si="5"/>
        <v/>
      </c>
      <c r="G50" s="7"/>
      <c r="H50" s="5"/>
      <c r="I50" s="6"/>
      <c r="J50" s="8"/>
      <c r="K50" s="3"/>
      <c r="L50" s="3"/>
      <c r="M50" s="3"/>
      <c r="N50" s="3"/>
      <c r="O50" s="3"/>
      <c r="P50" s="4"/>
      <c r="Q50" s="4"/>
    </row>
    <row r="51" spans="1:17" x14ac:dyDescent="0.25">
      <c r="A51" s="42" t="str">
        <f t="shared" si="0"/>
        <v/>
      </c>
      <c r="B51" s="31" t="str">
        <f t="shared" si="1"/>
        <v/>
      </c>
      <c r="C51" s="32" t="str">
        <f t="shared" si="2"/>
        <v/>
      </c>
      <c r="D51" s="32" t="str">
        <f t="shared" si="3"/>
        <v/>
      </c>
      <c r="E51" s="32" t="str">
        <f t="shared" si="4"/>
        <v/>
      </c>
      <c r="F51" s="32" t="str">
        <f t="shared" si="5"/>
        <v/>
      </c>
      <c r="G51" s="7"/>
      <c r="H51" s="5"/>
      <c r="I51" s="6"/>
      <c r="J51" s="8"/>
      <c r="K51" s="3"/>
      <c r="L51" s="3"/>
      <c r="M51" s="3"/>
      <c r="N51" s="3"/>
      <c r="O51" s="3"/>
      <c r="P51" s="4"/>
      <c r="Q51" s="4"/>
    </row>
    <row r="52" spans="1:17" x14ac:dyDescent="0.25">
      <c r="A52" s="42" t="str">
        <f t="shared" si="0"/>
        <v/>
      </c>
      <c r="B52" s="31" t="str">
        <f t="shared" si="1"/>
        <v/>
      </c>
      <c r="C52" s="32" t="str">
        <f t="shared" si="2"/>
        <v/>
      </c>
      <c r="D52" s="32" t="str">
        <f t="shared" si="3"/>
        <v/>
      </c>
      <c r="E52" s="32" t="str">
        <f t="shared" si="4"/>
        <v/>
      </c>
      <c r="F52" s="32" t="str">
        <f t="shared" si="5"/>
        <v/>
      </c>
      <c r="G52" s="7"/>
      <c r="H52" s="5"/>
      <c r="I52" s="6"/>
      <c r="J52" s="8"/>
      <c r="K52" s="3"/>
      <c r="L52" s="3"/>
      <c r="M52" s="3"/>
      <c r="N52" s="3"/>
      <c r="O52" s="3"/>
      <c r="P52" s="4"/>
      <c r="Q52" s="4"/>
    </row>
    <row r="53" spans="1:17" x14ac:dyDescent="0.25">
      <c r="A53" s="42" t="str">
        <f t="shared" si="0"/>
        <v/>
      </c>
      <c r="B53" s="31" t="str">
        <f t="shared" si="1"/>
        <v/>
      </c>
      <c r="C53" s="32" t="str">
        <f t="shared" si="2"/>
        <v/>
      </c>
      <c r="D53" s="32" t="str">
        <f t="shared" si="3"/>
        <v/>
      </c>
      <c r="E53" s="32" t="str">
        <f t="shared" si="4"/>
        <v/>
      </c>
      <c r="F53" s="32" t="str">
        <f t="shared" si="5"/>
        <v/>
      </c>
      <c r="G53" s="7"/>
      <c r="H53" s="5"/>
      <c r="I53" s="6"/>
      <c r="J53" s="8"/>
      <c r="K53" s="3"/>
      <c r="L53" s="3"/>
      <c r="M53" s="3"/>
      <c r="N53" s="3"/>
      <c r="O53" s="3"/>
      <c r="P53" s="4"/>
      <c r="Q53" s="4"/>
    </row>
    <row r="54" spans="1:17" x14ac:dyDescent="0.25">
      <c r="A54" s="42" t="str">
        <f t="shared" si="0"/>
        <v/>
      </c>
      <c r="B54" s="31" t="str">
        <f t="shared" si="1"/>
        <v/>
      </c>
      <c r="C54" s="32" t="str">
        <f t="shared" si="2"/>
        <v/>
      </c>
      <c r="D54" s="32" t="str">
        <f t="shared" si="3"/>
        <v/>
      </c>
      <c r="E54" s="32" t="str">
        <f t="shared" si="4"/>
        <v/>
      </c>
      <c r="F54" s="32" t="str">
        <f t="shared" si="5"/>
        <v/>
      </c>
      <c r="G54" s="7"/>
      <c r="H54" s="5"/>
      <c r="I54" s="6"/>
      <c r="J54" s="8"/>
      <c r="K54" s="3"/>
      <c r="L54" s="3"/>
      <c r="M54" s="3"/>
      <c r="N54" s="3"/>
      <c r="O54" s="3"/>
      <c r="P54" s="4"/>
      <c r="Q54" s="4"/>
    </row>
    <row r="55" spans="1:17" x14ac:dyDescent="0.25">
      <c r="A55" s="42" t="str">
        <f t="shared" si="0"/>
        <v/>
      </c>
      <c r="B55" s="31" t="str">
        <f t="shared" si="1"/>
        <v/>
      </c>
      <c r="C55" s="32" t="str">
        <f t="shared" si="2"/>
        <v/>
      </c>
      <c r="D55" s="32" t="str">
        <f t="shared" si="3"/>
        <v/>
      </c>
      <c r="E55" s="32" t="str">
        <f t="shared" si="4"/>
        <v/>
      </c>
      <c r="F55" s="32" t="str">
        <f t="shared" si="5"/>
        <v/>
      </c>
      <c r="G55" s="7"/>
      <c r="H55" s="5"/>
      <c r="I55" s="6"/>
      <c r="J55" s="8"/>
      <c r="K55" s="3"/>
      <c r="L55" s="3"/>
      <c r="M55" s="3"/>
      <c r="N55" s="3"/>
      <c r="O55" s="3"/>
      <c r="P55" s="4"/>
      <c r="Q55" s="4"/>
    </row>
    <row r="56" spans="1:17" x14ac:dyDescent="0.25">
      <c r="A56" s="42" t="str">
        <f t="shared" si="0"/>
        <v/>
      </c>
      <c r="B56" s="31" t="str">
        <f t="shared" si="1"/>
        <v/>
      </c>
      <c r="C56" s="32" t="str">
        <f t="shared" si="2"/>
        <v/>
      </c>
      <c r="D56" s="32" t="str">
        <f t="shared" si="3"/>
        <v/>
      </c>
      <c r="E56" s="32" t="str">
        <f t="shared" si="4"/>
        <v/>
      </c>
      <c r="F56" s="32" t="str">
        <f t="shared" si="5"/>
        <v/>
      </c>
      <c r="G56" s="7"/>
      <c r="H56" s="5"/>
      <c r="I56" s="6"/>
      <c r="J56" s="8"/>
      <c r="K56" s="3"/>
      <c r="L56" s="3"/>
      <c r="M56" s="3"/>
      <c r="N56" s="3"/>
      <c r="O56" s="3"/>
      <c r="P56" s="4"/>
      <c r="Q56" s="4"/>
    </row>
    <row r="57" spans="1:17" x14ac:dyDescent="0.25">
      <c r="A57" s="42" t="str">
        <f t="shared" si="0"/>
        <v/>
      </c>
      <c r="B57" s="31" t="str">
        <f t="shared" si="1"/>
        <v/>
      </c>
      <c r="C57" s="32" t="str">
        <f t="shared" si="2"/>
        <v/>
      </c>
      <c r="D57" s="32" t="str">
        <f t="shared" si="3"/>
        <v/>
      </c>
      <c r="E57" s="32" t="str">
        <f t="shared" si="4"/>
        <v/>
      </c>
      <c r="F57" s="32" t="str">
        <f t="shared" si="5"/>
        <v/>
      </c>
      <c r="G57" s="7"/>
      <c r="H57" s="5"/>
      <c r="I57" s="6"/>
      <c r="J57" s="8"/>
      <c r="K57" s="3"/>
      <c r="L57" s="3"/>
      <c r="M57" s="3"/>
      <c r="N57" s="3"/>
      <c r="O57" s="3"/>
      <c r="P57" s="4"/>
      <c r="Q57" s="4"/>
    </row>
    <row r="58" spans="1:17" x14ac:dyDescent="0.25">
      <c r="A58" s="42" t="str">
        <f t="shared" si="0"/>
        <v/>
      </c>
      <c r="B58" s="31" t="str">
        <f t="shared" si="1"/>
        <v/>
      </c>
      <c r="C58" s="32" t="str">
        <f t="shared" si="2"/>
        <v/>
      </c>
      <c r="D58" s="32" t="str">
        <f t="shared" si="3"/>
        <v/>
      </c>
      <c r="E58" s="32" t="str">
        <f t="shared" si="4"/>
        <v/>
      </c>
      <c r="F58" s="32" t="str">
        <f t="shared" si="5"/>
        <v/>
      </c>
      <c r="G58" s="7"/>
      <c r="H58" s="5"/>
      <c r="I58" s="6"/>
      <c r="J58" s="8"/>
      <c r="K58" s="3"/>
      <c r="L58" s="3"/>
      <c r="M58" s="3"/>
      <c r="N58" s="3"/>
      <c r="O58" s="3"/>
      <c r="P58" s="4"/>
      <c r="Q58" s="4"/>
    </row>
    <row r="59" spans="1:17" x14ac:dyDescent="0.25">
      <c r="A59" s="42" t="str">
        <f t="shared" si="0"/>
        <v/>
      </c>
      <c r="B59" s="31" t="str">
        <f t="shared" si="1"/>
        <v/>
      </c>
      <c r="C59" s="32" t="str">
        <f t="shared" si="2"/>
        <v/>
      </c>
      <c r="D59" s="32" t="str">
        <f t="shared" si="3"/>
        <v/>
      </c>
      <c r="E59" s="32" t="str">
        <f t="shared" si="4"/>
        <v/>
      </c>
      <c r="F59" s="32" t="str">
        <f t="shared" si="5"/>
        <v/>
      </c>
      <c r="G59" s="7"/>
      <c r="H59" s="5"/>
      <c r="I59" s="6"/>
      <c r="J59" s="8"/>
      <c r="K59" s="3"/>
      <c r="L59" s="3"/>
      <c r="M59" s="3"/>
      <c r="N59" s="3"/>
      <c r="O59" s="3"/>
      <c r="P59" s="4"/>
      <c r="Q59" s="4"/>
    </row>
    <row r="60" spans="1:17" x14ac:dyDescent="0.25">
      <c r="A60" s="42" t="str">
        <f t="shared" si="0"/>
        <v/>
      </c>
      <c r="B60" s="31" t="str">
        <f t="shared" si="1"/>
        <v/>
      </c>
      <c r="C60" s="32" t="str">
        <f t="shared" si="2"/>
        <v/>
      </c>
      <c r="D60" s="32" t="str">
        <f t="shared" si="3"/>
        <v/>
      </c>
      <c r="E60" s="32" t="str">
        <f t="shared" si="4"/>
        <v/>
      </c>
      <c r="F60" s="32" t="str">
        <f t="shared" si="5"/>
        <v/>
      </c>
      <c r="G60" s="7"/>
      <c r="H60" s="5"/>
      <c r="I60" s="6"/>
      <c r="J60" s="8"/>
      <c r="K60" s="3"/>
      <c r="L60" s="3"/>
      <c r="M60" s="3"/>
      <c r="N60" s="3"/>
      <c r="O60" s="3"/>
      <c r="P60" s="4"/>
      <c r="Q60" s="4"/>
    </row>
    <row r="61" spans="1:17" x14ac:dyDescent="0.25">
      <c r="A61" s="42" t="str">
        <f t="shared" si="0"/>
        <v/>
      </c>
      <c r="B61" s="31" t="str">
        <f t="shared" si="1"/>
        <v/>
      </c>
      <c r="C61" s="32" t="str">
        <f t="shared" si="2"/>
        <v/>
      </c>
      <c r="D61" s="32" t="str">
        <f t="shared" si="3"/>
        <v/>
      </c>
      <c r="E61" s="32" t="str">
        <f t="shared" si="4"/>
        <v/>
      </c>
      <c r="F61" s="32" t="str">
        <f t="shared" si="5"/>
        <v/>
      </c>
      <c r="G61" s="7"/>
      <c r="H61" s="5"/>
      <c r="I61" s="6"/>
      <c r="J61" s="8"/>
      <c r="K61" s="3"/>
      <c r="L61" s="3"/>
      <c r="M61" s="3"/>
      <c r="N61" s="3"/>
      <c r="O61" s="3"/>
      <c r="P61" s="4"/>
      <c r="Q61" s="4"/>
    </row>
    <row r="62" spans="1:17" x14ac:dyDescent="0.25">
      <c r="A62" s="42" t="str">
        <f t="shared" si="0"/>
        <v/>
      </c>
      <c r="B62" s="31" t="str">
        <f t="shared" si="1"/>
        <v/>
      </c>
      <c r="C62" s="32" t="str">
        <f t="shared" si="2"/>
        <v/>
      </c>
      <c r="D62" s="32" t="str">
        <f t="shared" si="3"/>
        <v/>
      </c>
      <c r="E62" s="32" t="str">
        <f t="shared" si="4"/>
        <v/>
      </c>
      <c r="F62" s="32" t="str">
        <f t="shared" si="5"/>
        <v/>
      </c>
      <c r="G62" s="7"/>
      <c r="H62" s="5"/>
      <c r="I62" s="6"/>
      <c r="J62" s="8"/>
      <c r="K62" s="3"/>
      <c r="L62" s="3"/>
      <c r="M62" s="3"/>
      <c r="N62" s="3"/>
      <c r="O62" s="3"/>
      <c r="P62" s="4"/>
      <c r="Q62" s="4"/>
    </row>
    <row r="63" spans="1:17" x14ac:dyDescent="0.25">
      <c r="A63" s="42" t="str">
        <f t="shared" si="0"/>
        <v/>
      </c>
      <c r="B63" s="31" t="str">
        <f t="shared" si="1"/>
        <v/>
      </c>
      <c r="C63" s="32" t="str">
        <f t="shared" si="2"/>
        <v/>
      </c>
      <c r="D63" s="32" t="str">
        <f t="shared" si="3"/>
        <v/>
      </c>
      <c r="E63" s="32" t="str">
        <f t="shared" si="4"/>
        <v/>
      </c>
      <c r="F63" s="32" t="str">
        <f t="shared" si="5"/>
        <v/>
      </c>
      <c r="G63" s="7"/>
      <c r="H63" s="5"/>
      <c r="I63" s="6"/>
      <c r="J63" s="8"/>
      <c r="K63" s="3"/>
      <c r="L63" s="3"/>
      <c r="M63" s="3"/>
      <c r="N63" s="3"/>
      <c r="O63" s="3"/>
      <c r="P63" s="4"/>
      <c r="Q63" s="4"/>
    </row>
    <row r="64" spans="1:17" x14ac:dyDescent="0.25">
      <c r="A64" s="42" t="str">
        <f t="shared" si="0"/>
        <v/>
      </c>
      <c r="B64" s="31" t="str">
        <f t="shared" si="1"/>
        <v/>
      </c>
      <c r="C64" s="32" t="str">
        <f t="shared" si="2"/>
        <v/>
      </c>
      <c r="D64" s="32" t="str">
        <f t="shared" si="3"/>
        <v/>
      </c>
      <c r="E64" s="32" t="str">
        <f t="shared" si="4"/>
        <v/>
      </c>
      <c r="F64" s="32" t="str">
        <f t="shared" si="5"/>
        <v/>
      </c>
      <c r="G64" s="7"/>
      <c r="H64" s="5"/>
      <c r="I64" s="6"/>
      <c r="J64" s="8"/>
      <c r="K64" s="3"/>
      <c r="L64" s="3"/>
      <c r="M64" s="3"/>
      <c r="N64" s="3"/>
      <c r="O64" s="3"/>
      <c r="P64" s="4"/>
      <c r="Q64" s="4"/>
    </row>
    <row r="65" spans="1:17" x14ac:dyDescent="0.25">
      <c r="A65" s="42" t="str">
        <f t="shared" si="0"/>
        <v/>
      </c>
      <c r="B65" s="31" t="str">
        <f t="shared" si="1"/>
        <v/>
      </c>
      <c r="C65" s="32" t="str">
        <f t="shared" si="2"/>
        <v/>
      </c>
      <c r="D65" s="32" t="str">
        <f t="shared" si="3"/>
        <v/>
      </c>
      <c r="E65" s="32" t="str">
        <f t="shared" si="4"/>
        <v/>
      </c>
      <c r="F65" s="32" t="str">
        <f t="shared" si="5"/>
        <v/>
      </c>
      <c r="G65" s="7"/>
      <c r="H65" s="5"/>
      <c r="I65" s="6"/>
      <c r="J65" s="8"/>
      <c r="K65" s="3"/>
      <c r="L65" s="3"/>
      <c r="M65" s="3"/>
      <c r="N65" s="3"/>
      <c r="O65" s="3"/>
      <c r="P65" s="4"/>
      <c r="Q65" s="4"/>
    </row>
    <row r="66" spans="1:17" x14ac:dyDescent="0.25">
      <c r="A66" s="42" t="str">
        <f t="shared" si="0"/>
        <v/>
      </c>
      <c r="B66" s="31" t="str">
        <f t="shared" si="1"/>
        <v/>
      </c>
      <c r="C66" s="32" t="str">
        <f t="shared" si="2"/>
        <v/>
      </c>
      <c r="D66" s="32" t="str">
        <f t="shared" si="3"/>
        <v/>
      </c>
      <c r="E66" s="32" t="str">
        <f t="shared" si="4"/>
        <v/>
      </c>
      <c r="F66" s="32" t="str">
        <f t="shared" si="5"/>
        <v/>
      </c>
      <c r="G66" s="7"/>
      <c r="H66" s="5"/>
      <c r="I66" s="6"/>
      <c r="J66" s="8"/>
      <c r="K66" s="3"/>
      <c r="L66" s="3"/>
      <c r="M66" s="3"/>
      <c r="N66" s="3"/>
      <c r="O66" s="3"/>
      <c r="P66" s="4"/>
      <c r="Q66" s="4"/>
    </row>
    <row r="67" spans="1:17" x14ac:dyDescent="0.25">
      <c r="A67" s="42" t="str">
        <f t="shared" si="0"/>
        <v/>
      </c>
      <c r="B67" s="31" t="str">
        <f t="shared" si="1"/>
        <v/>
      </c>
      <c r="C67" s="32" t="str">
        <f t="shared" si="2"/>
        <v/>
      </c>
      <c r="D67" s="32" t="str">
        <f t="shared" si="3"/>
        <v/>
      </c>
      <c r="E67" s="32" t="str">
        <f t="shared" si="4"/>
        <v/>
      </c>
      <c r="F67" s="32" t="str">
        <f t="shared" si="5"/>
        <v/>
      </c>
      <c r="G67" s="7"/>
      <c r="H67" s="5"/>
      <c r="I67" s="6"/>
      <c r="J67" s="8"/>
      <c r="K67" s="3"/>
      <c r="L67" s="3"/>
      <c r="M67" s="3"/>
      <c r="N67" s="3"/>
      <c r="O67" s="3"/>
      <c r="P67" s="4"/>
      <c r="Q67" s="4"/>
    </row>
    <row r="68" spans="1:17" x14ac:dyDescent="0.25">
      <c r="A68" s="42" t="str">
        <f t="shared" si="0"/>
        <v/>
      </c>
      <c r="B68" s="31" t="str">
        <f t="shared" si="1"/>
        <v/>
      </c>
      <c r="C68" s="32" t="str">
        <f t="shared" si="2"/>
        <v/>
      </c>
      <c r="D68" s="32" t="str">
        <f t="shared" si="3"/>
        <v/>
      </c>
      <c r="E68" s="32" t="str">
        <f t="shared" si="4"/>
        <v/>
      </c>
      <c r="F68" s="32" t="str">
        <f t="shared" si="5"/>
        <v/>
      </c>
      <c r="G68" s="7"/>
      <c r="H68" s="5"/>
      <c r="I68" s="6"/>
      <c r="J68" s="8"/>
      <c r="K68" s="3"/>
      <c r="L68" s="3"/>
      <c r="M68" s="3"/>
      <c r="N68" s="3"/>
      <c r="O68" s="3"/>
      <c r="P68" s="4"/>
      <c r="Q68" s="4"/>
    </row>
    <row r="69" spans="1:17" x14ac:dyDescent="0.25">
      <c r="A69" s="42" t="str">
        <f t="shared" si="0"/>
        <v/>
      </c>
      <c r="B69" s="31" t="str">
        <f t="shared" si="1"/>
        <v/>
      </c>
      <c r="C69" s="32" t="str">
        <f t="shared" si="2"/>
        <v/>
      </c>
      <c r="D69" s="32" t="str">
        <f t="shared" si="3"/>
        <v/>
      </c>
      <c r="E69" s="32" t="str">
        <f t="shared" si="4"/>
        <v/>
      </c>
      <c r="F69" s="32" t="str">
        <f t="shared" si="5"/>
        <v/>
      </c>
      <c r="G69" s="7"/>
      <c r="H69" s="5"/>
      <c r="I69" s="6"/>
      <c r="J69" s="8"/>
      <c r="K69" s="3"/>
      <c r="L69" s="3"/>
      <c r="M69" s="3"/>
      <c r="N69" s="3"/>
      <c r="O69" s="3"/>
      <c r="P69" s="4"/>
      <c r="Q69" s="4"/>
    </row>
    <row r="70" spans="1:17" x14ac:dyDescent="0.25">
      <c r="A70" s="42" t="str">
        <f t="shared" si="0"/>
        <v/>
      </c>
      <c r="B70" s="31" t="str">
        <f t="shared" si="1"/>
        <v/>
      </c>
      <c r="C70" s="32" t="str">
        <f t="shared" si="2"/>
        <v/>
      </c>
      <c r="D70" s="32" t="str">
        <f t="shared" si="3"/>
        <v/>
      </c>
      <c r="E70" s="32" t="str">
        <f t="shared" si="4"/>
        <v/>
      </c>
      <c r="F70" s="32" t="str">
        <f t="shared" si="5"/>
        <v/>
      </c>
      <c r="G70" s="7"/>
      <c r="H70" s="5"/>
      <c r="I70" s="6"/>
      <c r="J70" s="8"/>
      <c r="K70" s="3"/>
      <c r="L70" s="3"/>
      <c r="M70" s="3"/>
      <c r="N70" s="3"/>
      <c r="O70" s="3"/>
      <c r="P70" s="4"/>
      <c r="Q70" s="4"/>
    </row>
    <row r="71" spans="1:17" x14ac:dyDescent="0.25">
      <c r="A71" s="42" t="str">
        <f t="shared" si="0"/>
        <v/>
      </c>
      <c r="B71" s="31" t="str">
        <f t="shared" si="1"/>
        <v/>
      </c>
      <c r="C71" s="32" t="str">
        <f t="shared" si="2"/>
        <v/>
      </c>
      <c r="D71" s="32" t="str">
        <f t="shared" si="3"/>
        <v/>
      </c>
      <c r="E71" s="32" t="str">
        <f t="shared" si="4"/>
        <v/>
      </c>
      <c r="F71" s="32" t="str">
        <f t="shared" si="5"/>
        <v/>
      </c>
      <c r="G71" s="7"/>
      <c r="H71" s="5"/>
      <c r="I71" s="6"/>
      <c r="J71" s="8"/>
      <c r="K71" s="3"/>
      <c r="L71" s="3"/>
      <c r="M71" s="3"/>
      <c r="N71" s="3"/>
      <c r="O71" s="3"/>
      <c r="P71" s="4"/>
      <c r="Q71" s="4"/>
    </row>
    <row r="72" spans="1:17" x14ac:dyDescent="0.25">
      <c r="A72" s="42" t="str">
        <f t="shared" si="0"/>
        <v/>
      </c>
      <c r="B72" s="31" t="str">
        <f t="shared" si="1"/>
        <v/>
      </c>
      <c r="C72" s="32" t="str">
        <f t="shared" si="2"/>
        <v/>
      </c>
      <c r="D72" s="32" t="str">
        <f t="shared" si="3"/>
        <v/>
      </c>
      <c r="E72" s="32" t="str">
        <f t="shared" si="4"/>
        <v/>
      </c>
      <c r="F72" s="32" t="str">
        <f t="shared" si="5"/>
        <v/>
      </c>
      <c r="G72" s="7"/>
      <c r="H72" s="5"/>
      <c r="I72" s="6"/>
      <c r="J72" s="8"/>
      <c r="K72" s="3"/>
      <c r="L72" s="3"/>
      <c r="M72" s="3"/>
      <c r="N72" s="3"/>
      <c r="O72" s="3"/>
      <c r="P72" s="4"/>
      <c r="Q72" s="4"/>
    </row>
    <row r="73" spans="1:17" x14ac:dyDescent="0.25">
      <c r="A73" s="42" t="str">
        <f t="shared" si="0"/>
        <v/>
      </c>
      <c r="B73" s="31" t="str">
        <f t="shared" si="1"/>
        <v/>
      </c>
      <c r="C73" s="32" t="str">
        <f t="shared" si="2"/>
        <v/>
      </c>
      <c r="D73" s="32" t="str">
        <f t="shared" si="3"/>
        <v/>
      </c>
      <c r="E73" s="32" t="str">
        <f t="shared" si="4"/>
        <v/>
      </c>
      <c r="F73" s="32" t="str">
        <f t="shared" si="5"/>
        <v/>
      </c>
      <c r="G73" s="7"/>
      <c r="H73" s="5"/>
      <c r="I73" s="6"/>
      <c r="J73" s="8"/>
      <c r="K73" s="3"/>
      <c r="L73" s="3"/>
      <c r="M73" s="3"/>
      <c r="N73" s="3"/>
      <c r="O73" s="3"/>
      <c r="P73" s="4"/>
      <c r="Q73" s="4"/>
    </row>
    <row r="74" spans="1:17" x14ac:dyDescent="0.25">
      <c r="A74" s="42" t="str">
        <f t="shared" si="0"/>
        <v/>
      </c>
      <c r="B74" s="31" t="str">
        <f t="shared" si="1"/>
        <v/>
      </c>
      <c r="C74" s="32" t="str">
        <f t="shared" si="2"/>
        <v/>
      </c>
      <c r="D74" s="32" t="str">
        <f t="shared" si="3"/>
        <v/>
      </c>
      <c r="E74" s="32" t="str">
        <f t="shared" si="4"/>
        <v/>
      </c>
      <c r="F74" s="32" t="str">
        <f t="shared" si="5"/>
        <v/>
      </c>
      <c r="G74" s="7"/>
      <c r="H74" s="5"/>
      <c r="I74" s="6"/>
      <c r="J74" s="8"/>
      <c r="K74" s="3"/>
      <c r="L74" s="3"/>
      <c r="M74" s="3"/>
      <c r="N74" s="3"/>
      <c r="O74" s="3"/>
      <c r="P74" s="4"/>
      <c r="Q74" s="4"/>
    </row>
    <row r="75" spans="1:17" x14ac:dyDescent="0.25">
      <c r="A75" s="42" t="str">
        <f t="shared" si="0"/>
        <v/>
      </c>
      <c r="B75" s="31" t="str">
        <f t="shared" si="1"/>
        <v/>
      </c>
      <c r="C75" s="32" t="str">
        <f t="shared" si="2"/>
        <v/>
      </c>
      <c r="D75" s="32" t="str">
        <f t="shared" si="3"/>
        <v/>
      </c>
      <c r="E75" s="32" t="str">
        <f t="shared" si="4"/>
        <v/>
      </c>
      <c r="F75" s="32" t="str">
        <f t="shared" si="5"/>
        <v/>
      </c>
      <c r="G75" s="7"/>
      <c r="H75" s="5"/>
      <c r="I75" s="6"/>
      <c r="J75" s="8"/>
      <c r="K75" s="3"/>
      <c r="L75" s="3"/>
      <c r="M75" s="3"/>
      <c r="N75" s="3"/>
      <c r="O75" s="3"/>
      <c r="P75" s="4"/>
      <c r="Q75" s="4"/>
    </row>
    <row r="76" spans="1:17" x14ac:dyDescent="0.25">
      <c r="A76" s="42" t="str">
        <f t="shared" si="0"/>
        <v/>
      </c>
      <c r="B76" s="31" t="str">
        <f t="shared" si="1"/>
        <v/>
      </c>
      <c r="C76" s="32" t="str">
        <f t="shared" si="2"/>
        <v/>
      </c>
      <c r="D76" s="32" t="str">
        <f t="shared" si="3"/>
        <v/>
      </c>
      <c r="E76" s="32" t="str">
        <f t="shared" si="4"/>
        <v/>
      </c>
      <c r="F76" s="32" t="str">
        <f t="shared" si="5"/>
        <v/>
      </c>
      <c r="G76" s="7"/>
      <c r="H76" s="5"/>
      <c r="I76" s="6"/>
      <c r="J76" s="8"/>
      <c r="K76" s="3"/>
      <c r="L76" s="3"/>
      <c r="M76" s="3"/>
      <c r="N76" s="3"/>
      <c r="O76" s="3"/>
      <c r="P76" s="4"/>
      <c r="Q76" s="4"/>
    </row>
    <row r="77" spans="1:17" x14ac:dyDescent="0.25">
      <c r="A77" s="42" t="str">
        <f t="shared" si="0"/>
        <v/>
      </c>
      <c r="B77" s="31" t="str">
        <f t="shared" si="1"/>
        <v/>
      </c>
      <c r="C77" s="32" t="str">
        <f t="shared" si="2"/>
        <v/>
      </c>
      <c r="D77" s="32" t="str">
        <f t="shared" si="3"/>
        <v/>
      </c>
      <c r="E77" s="32" t="str">
        <f t="shared" si="4"/>
        <v/>
      </c>
      <c r="F77" s="32" t="str">
        <f t="shared" si="5"/>
        <v/>
      </c>
      <c r="G77" s="7"/>
      <c r="H77" s="5"/>
      <c r="I77" s="6"/>
      <c r="J77" s="8"/>
      <c r="K77" s="3"/>
      <c r="L77" s="3"/>
      <c r="M77" s="3"/>
      <c r="N77" s="3"/>
      <c r="O77" s="3"/>
      <c r="P77" s="4"/>
      <c r="Q77" s="4"/>
    </row>
    <row r="78" spans="1:17" x14ac:dyDescent="0.25">
      <c r="A78" s="42" t="str">
        <f t="shared" si="0"/>
        <v/>
      </c>
      <c r="B78" s="31" t="str">
        <f t="shared" si="1"/>
        <v/>
      </c>
      <c r="C78" s="32" t="str">
        <f t="shared" si="2"/>
        <v/>
      </c>
      <c r="D78" s="32" t="str">
        <f t="shared" si="3"/>
        <v/>
      </c>
      <c r="E78" s="32" t="str">
        <f t="shared" si="4"/>
        <v/>
      </c>
      <c r="F78" s="32" t="str">
        <f t="shared" si="5"/>
        <v/>
      </c>
      <c r="G78" s="7"/>
      <c r="H78" s="5"/>
      <c r="I78" s="6"/>
      <c r="J78" s="8"/>
      <c r="K78" s="3"/>
      <c r="L78" s="3"/>
      <c r="M78" s="3"/>
      <c r="N78" s="3"/>
      <c r="O78" s="3"/>
      <c r="P78" s="4"/>
      <c r="Q78" s="4"/>
    </row>
    <row r="79" spans="1:17" x14ac:dyDescent="0.25">
      <c r="A79" s="42" t="str">
        <f t="shared" ref="A79:A142" si="6">IF(controllo_valori_sem*controllo_numero_rate_sem,num_progr_rata_sem,"")</f>
        <v/>
      </c>
      <c r="B79" s="31" t="str">
        <f t="shared" ref="B79:B142" si="7">IF(controllo_valori_sem*controllo_numero_rate_sem,DATE(YEAR(data_inizio_sem),MONTH(data_inizio_sem)+num_progr_rata_sem,DAY(data_inizio_sem)),"")</f>
        <v/>
      </c>
      <c r="C79" s="32" t="str">
        <f t="shared" ref="C79:C142" si="8">IF(controllo_valori_sem*controllo_numero_rate_sem,rata_mensile_sem,"")</f>
        <v/>
      </c>
      <c r="D79" s="32" t="str">
        <f t="shared" ref="D79:D142" si="9">IF(controllo_valori_sem*controllo_numero_rate_sem,-PPMT(tasso_sem/2,num_progr_rata_sem,durata_mesi_sem,importo_prestito_sem),"")</f>
        <v/>
      </c>
      <c r="E79" s="32" t="str">
        <f t="shared" ref="E79:E142" si="10">IF(controllo_valori_sem*controllo_numero_rate_sem,-IPMT(tasso_sem/2,num_progr_rata_sem,durata_mesi_sem,importo_prestito_sem),"")</f>
        <v/>
      </c>
      <c r="F79" s="32" t="str">
        <f t="shared" ref="F79:F142" si="11">IF(controllo_valori_sem*controllo_numero_rate_sem,-FV(tasso_sem/2,num_progr_rata_sem,-rata_mensile_sem,importo_prestito_sem),"")</f>
        <v/>
      </c>
      <c r="G79" s="7"/>
      <c r="H79" s="5"/>
      <c r="I79" s="6"/>
      <c r="J79" s="8"/>
      <c r="K79" s="3"/>
      <c r="L79" s="3"/>
      <c r="M79" s="3"/>
      <c r="N79" s="3"/>
      <c r="O79" s="3"/>
      <c r="P79" s="4"/>
      <c r="Q79" s="4"/>
    </row>
    <row r="80" spans="1:17" x14ac:dyDescent="0.25">
      <c r="A80" s="42" t="str">
        <f t="shared" si="6"/>
        <v/>
      </c>
      <c r="B80" s="31" t="str">
        <f t="shared" si="7"/>
        <v/>
      </c>
      <c r="C80" s="32" t="str">
        <f t="shared" si="8"/>
        <v/>
      </c>
      <c r="D80" s="32" t="str">
        <f t="shared" si="9"/>
        <v/>
      </c>
      <c r="E80" s="32" t="str">
        <f t="shared" si="10"/>
        <v/>
      </c>
      <c r="F80" s="32" t="str">
        <f t="shared" si="11"/>
        <v/>
      </c>
      <c r="G80" s="7"/>
      <c r="H80" s="5"/>
      <c r="I80" s="6"/>
      <c r="J80" s="8"/>
      <c r="K80" s="3"/>
      <c r="L80" s="3"/>
      <c r="M80" s="3"/>
      <c r="N80" s="3"/>
      <c r="O80" s="3"/>
      <c r="P80" s="4"/>
      <c r="Q80" s="4"/>
    </row>
    <row r="81" spans="1:17" x14ac:dyDescent="0.25">
      <c r="A81" s="42" t="str">
        <f t="shared" si="6"/>
        <v/>
      </c>
      <c r="B81" s="31" t="str">
        <f t="shared" si="7"/>
        <v/>
      </c>
      <c r="C81" s="32" t="str">
        <f t="shared" si="8"/>
        <v/>
      </c>
      <c r="D81" s="32" t="str">
        <f t="shared" si="9"/>
        <v/>
      </c>
      <c r="E81" s="32" t="str">
        <f t="shared" si="10"/>
        <v/>
      </c>
      <c r="F81" s="32" t="str">
        <f t="shared" si="11"/>
        <v/>
      </c>
      <c r="G81" s="7"/>
      <c r="H81" s="5"/>
      <c r="I81" s="6"/>
      <c r="J81" s="8"/>
      <c r="K81" s="3"/>
      <c r="L81" s="3"/>
      <c r="M81" s="3"/>
      <c r="N81" s="3"/>
      <c r="O81" s="3"/>
      <c r="P81" s="4"/>
      <c r="Q81" s="4"/>
    </row>
    <row r="82" spans="1:17" x14ac:dyDescent="0.25">
      <c r="A82" s="42" t="str">
        <f t="shared" si="6"/>
        <v/>
      </c>
      <c r="B82" s="31" t="str">
        <f t="shared" si="7"/>
        <v/>
      </c>
      <c r="C82" s="32" t="str">
        <f t="shared" si="8"/>
        <v/>
      </c>
      <c r="D82" s="32" t="str">
        <f t="shared" si="9"/>
        <v/>
      </c>
      <c r="E82" s="32" t="str">
        <f t="shared" si="10"/>
        <v/>
      </c>
      <c r="F82" s="32" t="str">
        <f t="shared" si="11"/>
        <v/>
      </c>
      <c r="G82" s="7"/>
      <c r="H82" s="5"/>
      <c r="I82" s="6"/>
      <c r="J82" s="8"/>
      <c r="K82" s="3"/>
      <c r="L82" s="3"/>
      <c r="M82" s="3"/>
      <c r="N82" s="3"/>
      <c r="O82" s="3"/>
      <c r="P82" s="4"/>
      <c r="Q82" s="4"/>
    </row>
    <row r="83" spans="1:17" x14ac:dyDescent="0.25">
      <c r="A83" s="42" t="str">
        <f t="shared" si="6"/>
        <v/>
      </c>
      <c r="B83" s="31" t="str">
        <f t="shared" si="7"/>
        <v/>
      </c>
      <c r="C83" s="32" t="str">
        <f t="shared" si="8"/>
        <v/>
      </c>
      <c r="D83" s="32" t="str">
        <f t="shared" si="9"/>
        <v/>
      </c>
      <c r="E83" s="32" t="str">
        <f t="shared" si="10"/>
        <v/>
      </c>
      <c r="F83" s="32" t="str">
        <f t="shared" si="11"/>
        <v/>
      </c>
      <c r="G83" s="7"/>
      <c r="H83" s="5"/>
      <c r="I83" s="6"/>
      <c r="J83" s="8"/>
      <c r="K83" s="3"/>
      <c r="L83" s="3"/>
      <c r="M83" s="3"/>
      <c r="N83" s="3"/>
      <c r="O83" s="3"/>
      <c r="P83" s="4"/>
      <c r="Q83" s="4"/>
    </row>
    <row r="84" spans="1:17" x14ac:dyDescent="0.25">
      <c r="A84" s="42" t="str">
        <f t="shared" si="6"/>
        <v/>
      </c>
      <c r="B84" s="31" t="str">
        <f t="shared" si="7"/>
        <v/>
      </c>
      <c r="C84" s="32" t="str">
        <f t="shared" si="8"/>
        <v/>
      </c>
      <c r="D84" s="32" t="str">
        <f t="shared" si="9"/>
        <v/>
      </c>
      <c r="E84" s="32" t="str">
        <f t="shared" si="10"/>
        <v/>
      </c>
      <c r="F84" s="32" t="str">
        <f t="shared" si="11"/>
        <v/>
      </c>
      <c r="G84" s="7"/>
      <c r="H84" s="5"/>
      <c r="I84" s="6"/>
      <c r="J84" s="8"/>
      <c r="K84" s="3"/>
      <c r="L84" s="3"/>
      <c r="M84" s="3"/>
      <c r="N84" s="3"/>
      <c r="O84" s="3"/>
      <c r="P84" s="4"/>
      <c r="Q84" s="4"/>
    </row>
    <row r="85" spans="1:17" x14ac:dyDescent="0.25">
      <c r="A85" s="42" t="str">
        <f t="shared" si="6"/>
        <v/>
      </c>
      <c r="B85" s="31" t="str">
        <f t="shared" si="7"/>
        <v/>
      </c>
      <c r="C85" s="32" t="str">
        <f t="shared" si="8"/>
        <v/>
      </c>
      <c r="D85" s="32" t="str">
        <f t="shared" si="9"/>
        <v/>
      </c>
      <c r="E85" s="32" t="str">
        <f t="shared" si="10"/>
        <v/>
      </c>
      <c r="F85" s="32" t="str">
        <f t="shared" si="11"/>
        <v/>
      </c>
      <c r="G85" s="7"/>
      <c r="H85" s="5"/>
      <c r="I85" s="6"/>
      <c r="J85" s="8"/>
      <c r="K85" s="3"/>
      <c r="L85" s="3"/>
      <c r="M85" s="3"/>
      <c r="N85" s="3"/>
      <c r="O85" s="3"/>
      <c r="P85" s="4"/>
      <c r="Q85" s="4"/>
    </row>
    <row r="86" spans="1:17" x14ac:dyDescent="0.25">
      <c r="A86" s="42" t="str">
        <f t="shared" si="6"/>
        <v/>
      </c>
      <c r="B86" s="31" t="str">
        <f t="shared" si="7"/>
        <v/>
      </c>
      <c r="C86" s="32" t="str">
        <f t="shared" si="8"/>
        <v/>
      </c>
      <c r="D86" s="32" t="str">
        <f t="shared" si="9"/>
        <v/>
      </c>
      <c r="E86" s="32" t="str">
        <f t="shared" si="10"/>
        <v/>
      </c>
      <c r="F86" s="32" t="str">
        <f t="shared" si="11"/>
        <v/>
      </c>
      <c r="G86" s="7"/>
      <c r="H86" s="5"/>
      <c r="I86" s="6"/>
      <c r="J86" s="8"/>
      <c r="K86" s="3"/>
      <c r="L86" s="3"/>
      <c r="M86" s="3"/>
      <c r="N86" s="3"/>
      <c r="O86" s="3"/>
      <c r="P86" s="4"/>
      <c r="Q86" s="4"/>
    </row>
    <row r="87" spans="1:17" x14ac:dyDescent="0.25">
      <c r="A87" s="42" t="str">
        <f t="shared" si="6"/>
        <v/>
      </c>
      <c r="B87" s="31" t="str">
        <f t="shared" si="7"/>
        <v/>
      </c>
      <c r="C87" s="32" t="str">
        <f t="shared" si="8"/>
        <v/>
      </c>
      <c r="D87" s="32" t="str">
        <f t="shared" si="9"/>
        <v/>
      </c>
      <c r="E87" s="32" t="str">
        <f t="shared" si="10"/>
        <v/>
      </c>
      <c r="F87" s="32" t="str">
        <f t="shared" si="11"/>
        <v/>
      </c>
      <c r="G87" s="7"/>
      <c r="H87" s="5"/>
      <c r="I87" s="6"/>
      <c r="J87" s="8"/>
      <c r="K87" s="3"/>
      <c r="L87" s="3"/>
      <c r="M87" s="3"/>
      <c r="N87" s="3"/>
      <c r="O87" s="3"/>
      <c r="P87" s="4"/>
      <c r="Q87" s="4"/>
    </row>
    <row r="88" spans="1:17" x14ac:dyDescent="0.25">
      <c r="A88" s="42" t="str">
        <f t="shared" si="6"/>
        <v/>
      </c>
      <c r="B88" s="31" t="str">
        <f t="shared" si="7"/>
        <v/>
      </c>
      <c r="C88" s="32" t="str">
        <f t="shared" si="8"/>
        <v/>
      </c>
      <c r="D88" s="32" t="str">
        <f t="shared" si="9"/>
        <v/>
      </c>
      <c r="E88" s="32" t="str">
        <f t="shared" si="10"/>
        <v/>
      </c>
      <c r="F88" s="32" t="str">
        <f t="shared" si="11"/>
        <v/>
      </c>
      <c r="G88" s="7"/>
      <c r="H88" s="5"/>
      <c r="I88" s="6"/>
      <c r="J88" s="8"/>
      <c r="K88" s="3"/>
      <c r="L88" s="3"/>
      <c r="M88" s="3"/>
      <c r="N88" s="3"/>
      <c r="O88" s="3"/>
      <c r="P88" s="4"/>
      <c r="Q88" s="4"/>
    </row>
    <row r="89" spans="1:17" x14ac:dyDescent="0.25">
      <c r="A89" s="42" t="str">
        <f t="shared" si="6"/>
        <v/>
      </c>
      <c r="B89" s="31" t="str">
        <f t="shared" si="7"/>
        <v/>
      </c>
      <c r="C89" s="32" t="str">
        <f t="shared" si="8"/>
        <v/>
      </c>
      <c r="D89" s="32" t="str">
        <f t="shared" si="9"/>
        <v/>
      </c>
      <c r="E89" s="32" t="str">
        <f t="shared" si="10"/>
        <v/>
      </c>
      <c r="F89" s="32" t="str">
        <f t="shared" si="11"/>
        <v/>
      </c>
      <c r="G89" s="7"/>
      <c r="H89" s="5"/>
      <c r="I89" s="6"/>
      <c r="J89" s="8"/>
      <c r="K89" s="3"/>
      <c r="L89" s="3"/>
      <c r="M89" s="3"/>
      <c r="N89" s="3"/>
      <c r="O89" s="3"/>
      <c r="P89" s="4"/>
      <c r="Q89" s="4"/>
    </row>
    <row r="90" spans="1:17" x14ac:dyDescent="0.25">
      <c r="A90" s="42" t="str">
        <f t="shared" si="6"/>
        <v/>
      </c>
      <c r="B90" s="31" t="str">
        <f t="shared" si="7"/>
        <v/>
      </c>
      <c r="C90" s="32" t="str">
        <f t="shared" si="8"/>
        <v/>
      </c>
      <c r="D90" s="32" t="str">
        <f t="shared" si="9"/>
        <v/>
      </c>
      <c r="E90" s="32" t="str">
        <f t="shared" si="10"/>
        <v/>
      </c>
      <c r="F90" s="32" t="str">
        <f t="shared" si="11"/>
        <v/>
      </c>
      <c r="G90" s="7"/>
      <c r="H90" s="5"/>
      <c r="I90" s="6"/>
      <c r="J90" s="8"/>
      <c r="K90" s="3"/>
      <c r="L90" s="3"/>
      <c r="M90" s="3"/>
      <c r="N90" s="3"/>
      <c r="O90" s="3"/>
      <c r="P90" s="4"/>
      <c r="Q90" s="4"/>
    </row>
    <row r="91" spans="1:17" x14ac:dyDescent="0.25">
      <c r="A91" s="42" t="str">
        <f t="shared" si="6"/>
        <v/>
      </c>
      <c r="B91" s="31" t="str">
        <f t="shared" si="7"/>
        <v/>
      </c>
      <c r="C91" s="32" t="str">
        <f t="shared" si="8"/>
        <v/>
      </c>
      <c r="D91" s="32" t="str">
        <f t="shared" si="9"/>
        <v/>
      </c>
      <c r="E91" s="32" t="str">
        <f t="shared" si="10"/>
        <v/>
      </c>
      <c r="F91" s="32" t="str">
        <f t="shared" si="11"/>
        <v/>
      </c>
      <c r="G91" s="7"/>
      <c r="H91" s="5"/>
      <c r="I91" s="6"/>
      <c r="J91" s="8"/>
      <c r="K91" s="3"/>
      <c r="L91" s="3"/>
      <c r="M91" s="3"/>
      <c r="N91" s="3"/>
      <c r="O91" s="3"/>
      <c r="P91" s="4"/>
      <c r="Q91" s="4"/>
    </row>
    <row r="92" spans="1:17" x14ac:dyDescent="0.25">
      <c r="A92" s="42" t="str">
        <f t="shared" si="6"/>
        <v/>
      </c>
      <c r="B92" s="31" t="str">
        <f t="shared" si="7"/>
        <v/>
      </c>
      <c r="C92" s="32" t="str">
        <f t="shared" si="8"/>
        <v/>
      </c>
      <c r="D92" s="32" t="str">
        <f t="shared" si="9"/>
        <v/>
      </c>
      <c r="E92" s="32" t="str">
        <f t="shared" si="10"/>
        <v/>
      </c>
      <c r="F92" s="32" t="str">
        <f t="shared" si="11"/>
        <v/>
      </c>
      <c r="G92" s="7"/>
      <c r="H92" s="5"/>
      <c r="I92" s="6"/>
      <c r="J92" s="8"/>
      <c r="K92" s="3"/>
      <c r="L92" s="3"/>
      <c r="M92" s="3"/>
      <c r="N92" s="3"/>
      <c r="O92" s="3"/>
      <c r="P92" s="4"/>
      <c r="Q92" s="4"/>
    </row>
    <row r="93" spans="1:17" x14ac:dyDescent="0.25">
      <c r="A93" s="42" t="str">
        <f t="shared" si="6"/>
        <v/>
      </c>
      <c r="B93" s="31" t="str">
        <f t="shared" si="7"/>
        <v/>
      </c>
      <c r="C93" s="32" t="str">
        <f t="shared" si="8"/>
        <v/>
      </c>
      <c r="D93" s="32" t="str">
        <f t="shared" si="9"/>
        <v/>
      </c>
      <c r="E93" s="32" t="str">
        <f t="shared" si="10"/>
        <v/>
      </c>
      <c r="F93" s="32" t="str">
        <f t="shared" si="11"/>
        <v/>
      </c>
      <c r="G93" s="7"/>
      <c r="H93" s="5"/>
      <c r="I93" s="6"/>
      <c r="J93" s="8"/>
      <c r="K93" s="3"/>
      <c r="L93" s="3"/>
      <c r="M93" s="3"/>
      <c r="N93" s="3"/>
      <c r="O93" s="3"/>
      <c r="P93" s="4"/>
      <c r="Q93" s="4"/>
    </row>
    <row r="94" spans="1:17" x14ac:dyDescent="0.25">
      <c r="A94" s="42" t="str">
        <f t="shared" si="6"/>
        <v/>
      </c>
      <c r="B94" s="31" t="str">
        <f t="shared" si="7"/>
        <v/>
      </c>
      <c r="C94" s="32" t="str">
        <f t="shared" si="8"/>
        <v/>
      </c>
      <c r="D94" s="32" t="str">
        <f t="shared" si="9"/>
        <v/>
      </c>
      <c r="E94" s="32" t="str">
        <f t="shared" si="10"/>
        <v/>
      </c>
      <c r="F94" s="32" t="str">
        <f t="shared" si="11"/>
        <v/>
      </c>
      <c r="G94" s="7"/>
      <c r="H94" s="5"/>
      <c r="I94" s="6"/>
      <c r="J94" s="8"/>
      <c r="K94" s="3"/>
      <c r="L94" s="3"/>
      <c r="M94" s="3"/>
      <c r="N94" s="3"/>
      <c r="O94" s="3"/>
      <c r="P94" s="4"/>
      <c r="Q94" s="4"/>
    </row>
    <row r="95" spans="1:17" x14ac:dyDescent="0.25">
      <c r="A95" s="42" t="str">
        <f t="shared" si="6"/>
        <v/>
      </c>
      <c r="B95" s="31" t="str">
        <f t="shared" si="7"/>
        <v/>
      </c>
      <c r="C95" s="32" t="str">
        <f t="shared" si="8"/>
        <v/>
      </c>
      <c r="D95" s="32" t="str">
        <f t="shared" si="9"/>
        <v/>
      </c>
      <c r="E95" s="32" t="str">
        <f t="shared" si="10"/>
        <v/>
      </c>
      <c r="F95" s="32" t="str">
        <f t="shared" si="11"/>
        <v/>
      </c>
      <c r="G95" s="7"/>
      <c r="H95" s="5"/>
      <c r="I95" s="6"/>
      <c r="J95" s="8"/>
      <c r="K95" s="3"/>
      <c r="L95" s="3"/>
      <c r="M95" s="3"/>
      <c r="N95" s="3"/>
      <c r="O95" s="3"/>
      <c r="P95" s="4"/>
      <c r="Q95" s="4"/>
    </row>
    <row r="96" spans="1:17" x14ac:dyDescent="0.25">
      <c r="A96" s="42" t="str">
        <f t="shared" si="6"/>
        <v/>
      </c>
      <c r="B96" s="31" t="str">
        <f t="shared" si="7"/>
        <v/>
      </c>
      <c r="C96" s="32" t="str">
        <f t="shared" si="8"/>
        <v/>
      </c>
      <c r="D96" s="32" t="str">
        <f t="shared" si="9"/>
        <v/>
      </c>
      <c r="E96" s="32" t="str">
        <f t="shared" si="10"/>
        <v/>
      </c>
      <c r="F96" s="32" t="str">
        <f t="shared" si="11"/>
        <v/>
      </c>
      <c r="G96" s="7"/>
      <c r="H96" s="5"/>
      <c r="I96" s="6"/>
      <c r="J96" s="8"/>
      <c r="K96" s="3"/>
      <c r="L96" s="3"/>
      <c r="M96" s="3"/>
      <c r="N96" s="3"/>
      <c r="O96" s="3"/>
      <c r="P96" s="4"/>
      <c r="Q96" s="4"/>
    </row>
    <row r="97" spans="1:17" x14ac:dyDescent="0.25">
      <c r="A97" s="42" t="str">
        <f t="shared" si="6"/>
        <v/>
      </c>
      <c r="B97" s="31" t="str">
        <f t="shared" si="7"/>
        <v/>
      </c>
      <c r="C97" s="32" t="str">
        <f t="shared" si="8"/>
        <v/>
      </c>
      <c r="D97" s="32" t="str">
        <f t="shared" si="9"/>
        <v/>
      </c>
      <c r="E97" s="32" t="str">
        <f t="shared" si="10"/>
        <v/>
      </c>
      <c r="F97" s="32" t="str">
        <f t="shared" si="11"/>
        <v/>
      </c>
      <c r="G97" s="7"/>
      <c r="H97" s="5"/>
      <c r="I97" s="6"/>
      <c r="J97" s="8"/>
      <c r="K97" s="3"/>
      <c r="L97" s="3"/>
      <c r="M97" s="3"/>
      <c r="N97" s="3"/>
      <c r="O97" s="3"/>
      <c r="P97" s="4"/>
      <c r="Q97" s="4"/>
    </row>
    <row r="98" spans="1:17" x14ac:dyDescent="0.25">
      <c r="A98" s="42" t="str">
        <f t="shared" si="6"/>
        <v/>
      </c>
      <c r="B98" s="31" t="str">
        <f t="shared" si="7"/>
        <v/>
      </c>
      <c r="C98" s="32" t="str">
        <f t="shared" si="8"/>
        <v/>
      </c>
      <c r="D98" s="32" t="str">
        <f t="shared" si="9"/>
        <v/>
      </c>
      <c r="E98" s="32" t="str">
        <f t="shared" si="10"/>
        <v/>
      </c>
      <c r="F98" s="32" t="str">
        <f t="shared" si="11"/>
        <v/>
      </c>
      <c r="G98" s="7"/>
      <c r="H98" s="5"/>
      <c r="I98" s="6"/>
      <c r="J98" s="8"/>
      <c r="K98" s="3"/>
      <c r="L98" s="3"/>
      <c r="M98" s="3"/>
      <c r="N98" s="3"/>
      <c r="O98" s="3"/>
      <c r="P98" s="4"/>
      <c r="Q98" s="4"/>
    </row>
    <row r="99" spans="1:17" x14ac:dyDescent="0.25">
      <c r="A99" s="42" t="str">
        <f t="shared" si="6"/>
        <v/>
      </c>
      <c r="B99" s="31" t="str">
        <f t="shared" si="7"/>
        <v/>
      </c>
      <c r="C99" s="32" t="str">
        <f t="shared" si="8"/>
        <v/>
      </c>
      <c r="D99" s="32" t="str">
        <f t="shared" si="9"/>
        <v/>
      </c>
      <c r="E99" s="32" t="str">
        <f t="shared" si="10"/>
        <v/>
      </c>
      <c r="F99" s="32" t="str">
        <f t="shared" si="11"/>
        <v/>
      </c>
      <c r="G99" s="7"/>
      <c r="H99" s="5"/>
      <c r="I99" s="6"/>
      <c r="J99" s="8"/>
      <c r="K99" s="3"/>
      <c r="L99" s="3"/>
      <c r="M99" s="3"/>
      <c r="N99" s="3"/>
      <c r="O99" s="3"/>
      <c r="P99" s="4"/>
      <c r="Q99" s="4"/>
    </row>
    <row r="100" spans="1:17" x14ac:dyDescent="0.25">
      <c r="A100" s="42" t="str">
        <f t="shared" si="6"/>
        <v/>
      </c>
      <c r="B100" s="31" t="str">
        <f t="shared" si="7"/>
        <v/>
      </c>
      <c r="C100" s="32" t="str">
        <f t="shared" si="8"/>
        <v/>
      </c>
      <c r="D100" s="32" t="str">
        <f t="shared" si="9"/>
        <v/>
      </c>
      <c r="E100" s="32" t="str">
        <f t="shared" si="10"/>
        <v/>
      </c>
      <c r="F100" s="32" t="str">
        <f t="shared" si="11"/>
        <v/>
      </c>
      <c r="G100" s="7"/>
      <c r="H100" s="5"/>
      <c r="I100" s="6"/>
      <c r="J100" s="8"/>
      <c r="K100" s="3"/>
      <c r="L100" s="3"/>
      <c r="M100" s="3"/>
      <c r="N100" s="3"/>
      <c r="O100" s="3"/>
      <c r="P100" s="4"/>
      <c r="Q100" s="4"/>
    </row>
    <row r="101" spans="1:17" x14ac:dyDescent="0.25">
      <c r="A101" s="42" t="str">
        <f t="shared" si="6"/>
        <v/>
      </c>
      <c r="B101" s="31" t="str">
        <f t="shared" si="7"/>
        <v/>
      </c>
      <c r="C101" s="32" t="str">
        <f t="shared" si="8"/>
        <v/>
      </c>
      <c r="D101" s="32" t="str">
        <f t="shared" si="9"/>
        <v/>
      </c>
      <c r="E101" s="32" t="str">
        <f t="shared" si="10"/>
        <v/>
      </c>
      <c r="F101" s="32" t="str">
        <f t="shared" si="11"/>
        <v/>
      </c>
      <c r="G101" s="7"/>
      <c r="H101" s="5"/>
      <c r="I101" s="6"/>
      <c r="J101" s="8"/>
      <c r="K101" s="3"/>
      <c r="L101" s="3"/>
      <c r="M101" s="3"/>
      <c r="N101" s="3"/>
      <c r="O101" s="3"/>
      <c r="P101" s="4"/>
      <c r="Q101" s="4"/>
    </row>
    <row r="102" spans="1:17" x14ac:dyDescent="0.25">
      <c r="A102" s="42" t="str">
        <f t="shared" si="6"/>
        <v/>
      </c>
      <c r="B102" s="31" t="str">
        <f t="shared" si="7"/>
        <v/>
      </c>
      <c r="C102" s="32" t="str">
        <f t="shared" si="8"/>
        <v/>
      </c>
      <c r="D102" s="32" t="str">
        <f t="shared" si="9"/>
        <v/>
      </c>
      <c r="E102" s="32" t="str">
        <f t="shared" si="10"/>
        <v/>
      </c>
      <c r="F102" s="32" t="str">
        <f t="shared" si="11"/>
        <v/>
      </c>
      <c r="G102" s="7"/>
      <c r="H102" s="5"/>
      <c r="I102" s="6"/>
      <c r="J102" s="8"/>
      <c r="K102" s="3"/>
      <c r="L102" s="3"/>
      <c r="M102" s="3"/>
      <c r="N102" s="3"/>
      <c r="O102" s="3"/>
      <c r="P102" s="4"/>
      <c r="Q102" s="4"/>
    </row>
    <row r="103" spans="1:17" x14ac:dyDescent="0.25">
      <c r="A103" s="42" t="str">
        <f t="shared" si="6"/>
        <v/>
      </c>
      <c r="B103" s="31" t="str">
        <f t="shared" si="7"/>
        <v/>
      </c>
      <c r="C103" s="32" t="str">
        <f t="shared" si="8"/>
        <v/>
      </c>
      <c r="D103" s="32" t="str">
        <f t="shared" si="9"/>
        <v/>
      </c>
      <c r="E103" s="32" t="str">
        <f t="shared" si="10"/>
        <v/>
      </c>
      <c r="F103" s="32" t="str">
        <f t="shared" si="11"/>
        <v/>
      </c>
      <c r="G103" s="7"/>
      <c r="H103" s="5"/>
      <c r="I103" s="6"/>
      <c r="J103" s="8"/>
      <c r="K103" s="3"/>
      <c r="L103" s="3"/>
      <c r="M103" s="3"/>
      <c r="N103" s="3"/>
      <c r="O103" s="3"/>
      <c r="P103" s="4"/>
      <c r="Q103" s="4"/>
    </row>
    <row r="104" spans="1:17" x14ac:dyDescent="0.25">
      <c r="A104" s="42" t="str">
        <f t="shared" si="6"/>
        <v/>
      </c>
      <c r="B104" s="31" t="str">
        <f t="shared" si="7"/>
        <v/>
      </c>
      <c r="C104" s="32" t="str">
        <f t="shared" si="8"/>
        <v/>
      </c>
      <c r="D104" s="32" t="str">
        <f t="shared" si="9"/>
        <v/>
      </c>
      <c r="E104" s="32" t="str">
        <f t="shared" si="10"/>
        <v/>
      </c>
      <c r="F104" s="32" t="str">
        <f t="shared" si="11"/>
        <v/>
      </c>
      <c r="G104" s="7"/>
      <c r="H104" s="5"/>
      <c r="I104" s="6"/>
      <c r="J104" s="8"/>
      <c r="K104" s="3"/>
      <c r="L104" s="3"/>
      <c r="M104" s="3"/>
      <c r="N104" s="3"/>
      <c r="O104" s="3"/>
      <c r="P104" s="4"/>
      <c r="Q104" s="4"/>
    </row>
    <row r="105" spans="1:17" x14ac:dyDescent="0.25">
      <c r="A105" s="42" t="str">
        <f t="shared" si="6"/>
        <v/>
      </c>
      <c r="B105" s="31" t="str">
        <f t="shared" si="7"/>
        <v/>
      </c>
      <c r="C105" s="32" t="str">
        <f t="shared" si="8"/>
        <v/>
      </c>
      <c r="D105" s="32" t="str">
        <f t="shared" si="9"/>
        <v/>
      </c>
      <c r="E105" s="32" t="str">
        <f t="shared" si="10"/>
        <v/>
      </c>
      <c r="F105" s="32" t="str">
        <f t="shared" si="11"/>
        <v/>
      </c>
      <c r="G105" s="7"/>
      <c r="H105" s="5"/>
      <c r="I105" s="6"/>
      <c r="J105" s="8"/>
      <c r="K105" s="3"/>
      <c r="L105" s="3"/>
      <c r="M105" s="3"/>
      <c r="N105" s="3"/>
      <c r="O105" s="3"/>
      <c r="P105" s="4"/>
      <c r="Q105" s="4"/>
    </row>
    <row r="106" spans="1:17" x14ac:dyDescent="0.25">
      <c r="A106" s="42" t="str">
        <f t="shared" si="6"/>
        <v/>
      </c>
      <c r="B106" s="31" t="str">
        <f t="shared" si="7"/>
        <v/>
      </c>
      <c r="C106" s="32" t="str">
        <f t="shared" si="8"/>
        <v/>
      </c>
      <c r="D106" s="32" t="str">
        <f t="shared" si="9"/>
        <v/>
      </c>
      <c r="E106" s="32" t="str">
        <f t="shared" si="10"/>
        <v/>
      </c>
      <c r="F106" s="32" t="str">
        <f t="shared" si="11"/>
        <v/>
      </c>
      <c r="G106" s="7"/>
      <c r="H106" s="5"/>
      <c r="I106" s="6"/>
      <c r="J106" s="8"/>
      <c r="K106" s="3"/>
      <c r="L106" s="3"/>
      <c r="M106" s="3"/>
      <c r="N106" s="3"/>
      <c r="O106" s="3"/>
      <c r="P106" s="4"/>
      <c r="Q106" s="4"/>
    </row>
    <row r="107" spans="1:17" x14ac:dyDescent="0.25">
      <c r="A107" s="42" t="str">
        <f t="shared" si="6"/>
        <v/>
      </c>
      <c r="B107" s="31" t="str">
        <f t="shared" si="7"/>
        <v/>
      </c>
      <c r="C107" s="32" t="str">
        <f t="shared" si="8"/>
        <v/>
      </c>
      <c r="D107" s="32" t="str">
        <f t="shared" si="9"/>
        <v/>
      </c>
      <c r="E107" s="32" t="str">
        <f t="shared" si="10"/>
        <v/>
      </c>
      <c r="F107" s="32" t="str">
        <f t="shared" si="11"/>
        <v/>
      </c>
      <c r="G107" s="7"/>
      <c r="H107" s="5"/>
      <c r="I107" s="6"/>
      <c r="J107" s="8"/>
      <c r="K107" s="3"/>
      <c r="L107" s="3"/>
      <c r="M107" s="3"/>
      <c r="N107" s="3"/>
      <c r="O107" s="3"/>
      <c r="P107" s="4"/>
      <c r="Q107" s="4"/>
    </row>
    <row r="108" spans="1:17" x14ac:dyDescent="0.25">
      <c r="A108" s="42" t="str">
        <f t="shared" si="6"/>
        <v/>
      </c>
      <c r="B108" s="31" t="str">
        <f t="shared" si="7"/>
        <v/>
      </c>
      <c r="C108" s="32" t="str">
        <f t="shared" si="8"/>
        <v/>
      </c>
      <c r="D108" s="32" t="str">
        <f t="shared" si="9"/>
        <v/>
      </c>
      <c r="E108" s="32" t="str">
        <f t="shared" si="10"/>
        <v/>
      </c>
      <c r="F108" s="32" t="str">
        <f t="shared" si="11"/>
        <v/>
      </c>
      <c r="G108" s="7"/>
      <c r="H108" s="5"/>
      <c r="I108" s="6"/>
      <c r="J108" s="8"/>
      <c r="K108" s="3"/>
      <c r="L108" s="3"/>
      <c r="M108" s="3"/>
      <c r="N108" s="3"/>
      <c r="O108" s="3"/>
      <c r="P108" s="4"/>
      <c r="Q108" s="4"/>
    </row>
    <row r="109" spans="1:17" x14ac:dyDescent="0.25">
      <c r="A109" s="42" t="str">
        <f t="shared" si="6"/>
        <v/>
      </c>
      <c r="B109" s="31" t="str">
        <f t="shared" si="7"/>
        <v/>
      </c>
      <c r="C109" s="32" t="str">
        <f t="shared" si="8"/>
        <v/>
      </c>
      <c r="D109" s="32" t="str">
        <f t="shared" si="9"/>
        <v/>
      </c>
      <c r="E109" s="32" t="str">
        <f t="shared" si="10"/>
        <v/>
      </c>
      <c r="F109" s="32" t="str">
        <f t="shared" si="11"/>
        <v/>
      </c>
      <c r="G109" s="7"/>
      <c r="H109" s="5"/>
      <c r="I109" s="6"/>
      <c r="J109" s="8"/>
      <c r="K109" s="3"/>
      <c r="L109" s="3"/>
      <c r="M109" s="3"/>
      <c r="N109" s="3"/>
      <c r="O109" s="3"/>
      <c r="P109" s="4"/>
      <c r="Q109" s="4"/>
    </row>
    <row r="110" spans="1:17" x14ac:dyDescent="0.25">
      <c r="A110" s="42" t="str">
        <f t="shared" si="6"/>
        <v/>
      </c>
      <c r="B110" s="31" t="str">
        <f t="shared" si="7"/>
        <v/>
      </c>
      <c r="C110" s="32" t="str">
        <f t="shared" si="8"/>
        <v/>
      </c>
      <c r="D110" s="32" t="str">
        <f t="shared" si="9"/>
        <v/>
      </c>
      <c r="E110" s="32" t="str">
        <f t="shared" si="10"/>
        <v/>
      </c>
      <c r="F110" s="32" t="str">
        <f t="shared" si="11"/>
        <v/>
      </c>
      <c r="G110" s="7"/>
      <c r="H110" s="5"/>
      <c r="I110" s="6"/>
      <c r="J110" s="8"/>
      <c r="K110" s="3"/>
      <c r="L110" s="3"/>
      <c r="M110" s="3"/>
      <c r="N110" s="3"/>
      <c r="O110" s="3"/>
      <c r="P110" s="4"/>
      <c r="Q110" s="4"/>
    </row>
    <row r="111" spans="1:17" x14ac:dyDescent="0.25">
      <c r="A111" s="42" t="str">
        <f t="shared" si="6"/>
        <v/>
      </c>
      <c r="B111" s="31" t="str">
        <f t="shared" si="7"/>
        <v/>
      </c>
      <c r="C111" s="32" t="str">
        <f t="shared" si="8"/>
        <v/>
      </c>
      <c r="D111" s="32" t="str">
        <f t="shared" si="9"/>
        <v/>
      </c>
      <c r="E111" s="32" t="str">
        <f t="shared" si="10"/>
        <v/>
      </c>
      <c r="F111" s="32" t="str">
        <f t="shared" si="11"/>
        <v/>
      </c>
      <c r="G111" s="7"/>
      <c r="H111" s="5"/>
      <c r="I111" s="6"/>
      <c r="J111" s="8"/>
      <c r="K111" s="3"/>
      <c r="L111" s="3"/>
      <c r="M111" s="3"/>
      <c r="N111" s="3"/>
      <c r="O111" s="3"/>
      <c r="P111" s="4"/>
      <c r="Q111" s="4"/>
    </row>
    <row r="112" spans="1:17" x14ac:dyDescent="0.25">
      <c r="A112" s="42" t="str">
        <f t="shared" si="6"/>
        <v/>
      </c>
      <c r="B112" s="31" t="str">
        <f t="shared" si="7"/>
        <v/>
      </c>
      <c r="C112" s="32" t="str">
        <f t="shared" si="8"/>
        <v/>
      </c>
      <c r="D112" s="32" t="str">
        <f t="shared" si="9"/>
        <v/>
      </c>
      <c r="E112" s="32" t="str">
        <f t="shared" si="10"/>
        <v/>
      </c>
      <c r="F112" s="32" t="str">
        <f t="shared" si="11"/>
        <v/>
      </c>
      <c r="G112" s="7"/>
      <c r="H112" s="5"/>
      <c r="I112" s="6"/>
      <c r="J112" s="8"/>
      <c r="K112" s="3"/>
      <c r="L112" s="3"/>
      <c r="M112" s="3"/>
      <c r="N112" s="3"/>
      <c r="O112" s="3"/>
      <c r="P112" s="4"/>
      <c r="Q112" s="4"/>
    </row>
    <row r="113" spans="1:17" x14ac:dyDescent="0.25">
      <c r="A113" s="42" t="str">
        <f t="shared" si="6"/>
        <v/>
      </c>
      <c r="B113" s="31" t="str">
        <f t="shared" si="7"/>
        <v/>
      </c>
      <c r="C113" s="32" t="str">
        <f t="shared" si="8"/>
        <v/>
      </c>
      <c r="D113" s="32" t="str">
        <f t="shared" si="9"/>
        <v/>
      </c>
      <c r="E113" s="32" t="str">
        <f t="shared" si="10"/>
        <v/>
      </c>
      <c r="F113" s="32" t="str">
        <f t="shared" si="11"/>
        <v/>
      </c>
      <c r="G113" s="7"/>
      <c r="H113" s="5"/>
      <c r="I113" s="6"/>
      <c r="J113" s="8"/>
      <c r="K113" s="3"/>
      <c r="L113" s="3"/>
      <c r="M113" s="3"/>
      <c r="N113" s="3"/>
      <c r="O113" s="3"/>
      <c r="P113" s="4"/>
      <c r="Q113" s="4"/>
    </row>
    <row r="114" spans="1:17" x14ac:dyDescent="0.25">
      <c r="A114" s="42" t="str">
        <f t="shared" si="6"/>
        <v/>
      </c>
      <c r="B114" s="31" t="str">
        <f t="shared" si="7"/>
        <v/>
      </c>
      <c r="C114" s="32" t="str">
        <f t="shared" si="8"/>
        <v/>
      </c>
      <c r="D114" s="32" t="str">
        <f t="shared" si="9"/>
        <v/>
      </c>
      <c r="E114" s="32" t="str">
        <f t="shared" si="10"/>
        <v/>
      </c>
      <c r="F114" s="32" t="str">
        <f t="shared" si="11"/>
        <v/>
      </c>
      <c r="G114" s="7"/>
      <c r="H114" s="5"/>
      <c r="I114" s="6"/>
      <c r="J114" s="8"/>
      <c r="K114" s="3"/>
      <c r="L114" s="3"/>
      <c r="M114" s="3"/>
      <c r="N114" s="3"/>
      <c r="O114" s="3"/>
      <c r="P114" s="4"/>
      <c r="Q114" s="4"/>
    </row>
    <row r="115" spans="1:17" x14ac:dyDescent="0.25">
      <c r="A115" s="42" t="str">
        <f t="shared" si="6"/>
        <v/>
      </c>
      <c r="B115" s="31" t="str">
        <f t="shared" si="7"/>
        <v/>
      </c>
      <c r="C115" s="32" t="str">
        <f t="shared" si="8"/>
        <v/>
      </c>
      <c r="D115" s="32" t="str">
        <f t="shared" si="9"/>
        <v/>
      </c>
      <c r="E115" s="32" t="str">
        <f t="shared" si="10"/>
        <v/>
      </c>
      <c r="F115" s="32" t="str">
        <f t="shared" si="11"/>
        <v/>
      </c>
      <c r="G115" s="7"/>
      <c r="H115" s="5"/>
      <c r="I115" s="6"/>
      <c r="J115" s="8"/>
      <c r="K115" s="3"/>
      <c r="L115" s="3"/>
      <c r="M115" s="3"/>
      <c r="N115" s="3"/>
      <c r="O115" s="3"/>
      <c r="P115" s="4"/>
      <c r="Q115" s="4"/>
    </row>
    <row r="116" spans="1:17" x14ac:dyDescent="0.25">
      <c r="A116" s="42" t="str">
        <f t="shared" si="6"/>
        <v/>
      </c>
      <c r="B116" s="31" t="str">
        <f t="shared" si="7"/>
        <v/>
      </c>
      <c r="C116" s="32" t="str">
        <f t="shared" si="8"/>
        <v/>
      </c>
      <c r="D116" s="32" t="str">
        <f t="shared" si="9"/>
        <v/>
      </c>
      <c r="E116" s="32" t="str">
        <f t="shared" si="10"/>
        <v/>
      </c>
      <c r="F116" s="32" t="str">
        <f t="shared" si="11"/>
        <v/>
      </c>
      <c r="G116" s="7"/>
      <c r="H116" s="5"/>
      <c r="I116" s="6"/>
      <c r="J116" s="8"/>
      <c r="K116" s="3"/>
      <c r="L116" s="3"/>
      <c r="M116" s="3"/>
      <c r="N116" s="3"/>
      <c r="O116" s="3"/>
      <c r="P116" s="4"/>
      <c r="Q116" s="4"/>
    </row>
    <row r="117" spans="1:17" x14ac:dyDescent="0.25">
      <c r="A117" s="42" t="str">
        <f t="shared" si="6"/>
        <v/>
      </c>
      <c r="B117" s="31" t="str">
        <f t="shared" si="7"/>
        <v/>
      </c>
      <c r="C117" s="32" t="str">
        <f t="shared" si="8"/>
        <v/>
      </c>
      <c r="D117" s="32" t="str">
        <f t="shared" si="9"/>
        <v/>
      </c>
      <c r="E117" s="32" t="str">
        <f t="shared" si="10"/>
        <v/>
      </c>
      <c r="F117" s="32" t="str">
        <f t="shared" si="11"/>
        <v/>
      </c>
      <c r="G117" s="7"/>
      <c r="H117" s="5"/>
      <c r="I117" s="6"/>
      <c r="J117" s="8"/>
      <c r="K117" s="3"/>
      <c r="L117" s="3"/>
      <c r="M117" s="3"/>
      <c r="N117" s="3"/>
      <c r="O117" s="3"/>
      <c r="P117" s="4"/>
      <c r="Q117" s="4"/>
    </row>
    <row r="118" spans="1:17" x14ac:dyDescent="0.25">
      <c r="A118" s="42" t="str">
        <f t="shared" si="6"/>
        <v/>
      </c>
      <c r="B118" s="31" t="str">
        <f t="shared" si="7"/>
        <v/>
      </c>
      <c r="C118" s="32" t="str">
        <f t="shared" si="8"/>
        <v/>
      </c>
      <c r="D118" s="32" t="str">
        <f t="shared" si="9"/>
        <v/>
      </c>
      <c r="E118" s="32" t="str">
        <f t="shared" si="10"/>
        <v/>
      </c>
      <c r="F118" s="32" t="str">
        <f t="shared" si="11"/>
        <v/>
      </c>
      <c r="G118" s="7"/>
      <c r="H118" s="5"/>
      <c r="I118" s="6"/>
      <c r="J118" s="8"/>
      <c r="K118" s="3"/>
      <c r="L118" s="3"/>
      <c r="M118" s="3"/>
      <c r="N118" s="3"/>
      <c r="O118" s="3"/>
      <c r="P118" s="4"/>
      <c r="Q118" s="4"/>
    </row>
    <row r="119" spans="1:17" x14ac:dyDescent="0.25">
      <c r="A119" s="42" t="str">
        <f t="shared" si="6"/>
        <v/>
      </c>
      <c r="B119" s="31" t="str">
        <f t="shared" si="7"/>
        <v/>
      </c>
      <c r="C119" s="32" t="str">
        <f t="shared" si="8"/>
        <v/>
      </c>
      <c r="D119" s="32" t="str">
        <f t="shared" si="9"/>
        <v/>
      </c>
      <c r="E119" s="32" t="str">
        <f t="shared" si="10"/>
        <v/>
      </c>
      <c r="F119" s="32" t="str">
        <f t="shared" si="11"/>
        <v/>
      </c>
      <c r="G119" s="7"/>
      <c r="H119" s="5"/>
      <c r="I119" s="6"/>
      <c r="J119" s="8"/>
      <c r="K119" s="3"/>
      <c r="L119" s="3"/>
      <c r="M119" s="3"/>
      <c r="N119" s="3"/>
      <c r="O119" s="3"/>
      <c r="P119" s="4"/>
      <c r="Q119" s="4"/>
    </row>
    <row r="120" spans="1:17" x14ac:dyDescent="0.25">
      <c r="A120" s="42" t="str">
        <f t="shared" si="6"/>
        <v/>
      </c>
      <c r="B120" s="31" t="str">
        <f t="shared" si="7"/>
        <v/>
      </c>
      <c r="C120" s="32" t="str">
        <f t="shared" si="8"/>
        <v/>
      </c>
      <c r="D120" s="32" t="str">
        <f t="shared" si="9"/>
        <v/>
      </c>
      <c r="E120" s="32" t="str">
        <f t="shared" si="10"/>
        <v/>
      </c>
      <c r="F120" s="32" t="str">
        <f t="shared" si="11"/>
        <v/>
      </c>
      <c r="G120" s="7"/>
      <c r="H120" s="5"/>
      <c r="I120" s="6"/>
      <c r="J120" s="8"/>
      <c r="K120" s="3"/>
      <c r="L120" s="3"/>
      <c r="M120" s="3"/>
      <c r="N120" s="3"/>
      <c r="O120" s="3"/>
      <c r="P120" s="4"/>
      <c r="Q120" s="4"/>
    </row>
    <row r="121" spans="1:17" x14ac:dyDescent="0.25">
      <c r="A121" s="42" t="str">
        <f t="shared" si="6"/>
        <v/>
      </c>
      <c r="B121" s="31" t="str">
        <f t="shared" si="7"/>
        <v/>
      </c>
      <c r="C121" s="32" t="str">
        <f t="shared" si="8"/>
        <v/>
      </c>
      <c r="D121" s="32" t="str">
        <f t="shared" si="9"/>
        <v/>
      </c>
      <c r="E121" s="32" t="str">
        <f t="shared" si="10"/>
        <v/>
      </c>
      <c r="F121" s="32" t="str">
        <f t="shared" si="11"/>
        <v/>
      </c>
      <c r="G121" s="7"/>
      <c r="H121" s="5"/>
      <c r="I121" s="6"/>
      <c r="J121" s="8"/>
      <c r="K121" s="3"/>
      <c r="L121" s="3"/>
      <c r="M121" s="3"/>
      <c r="N121" s="3"/>
      <c r="O121" s="3"/>
      <c r="P121" s="4"/>
      <c r="Q121" s="4"/>
    </row>
    <row r="122" spans="1:17" x14ac:dyDescent="0.25">
      <c r="A122" s="42" t="str">
        <f t="shared" si="6"/>
        <v/>
      </c>
      <c r="B122" s="31" t="str">
        <f t="shared" si="7"/>
        <v/>
      </c>
      <c r="C122" s="32" t="str">
        <f t="shared" si="8"/>
        <v/>
      </c>
      <c r="D122" s="32" t="str">
        <f t="shared" si="9"/>
        <v/>
      </c>
      <c r="E122" s="32" t="str">
        <f t="shared" si="10"/>
        <v/>
      </c>
      <c r="F122" s="32" t="str">
        <f t="shared" si="11"/>
        <v/>
      </c>
      <c r="G122" s="7"/>
      <c r="H122" s="5"/>
      <c r="I122" s="6"/>
      <c r="J122" s="8"/>
      <c r="K122" s="3"/>
      <c r="L122" s="3"/>
      <c r="M122" s="3"/>
      <c r="N122" s="3"/>
      <c r="O122" s="3"/>
      <c r="P122" s="4"/>
      <c r="Q122" s="4"/>
    </row>
    <row r="123" spans="1:17" x14ac:dyDescent="0.25">
      <c r="A123" s="42" t="str">
        <f t="shared" si="6"/>
        <v/>
      </c>
      <c r="B123" s="31" t="str">
        <f t="shared" si="7"/>
        <v/>
      </c>
      <c r="C123" s="32" t="str">
        <f t="shared" si="8"/>
        <v/>
      </c>
      <c r="D123" s="32" t="str">
        <f t="shared" si="9"/>
        <v/>
      </c>
      <c r="E123" s="32" t="str">
        <f t="shared" si="10"/>
        <v/>
      </c>
      <c r="F123" s="32" t="str">
        <f t="shared" si="11"/>
        <v/>
      </c>
      <c r="G123" s="7"/>
      <c r="H123" s="5"/>
      <c r="I123" s="6"/>
      <c r="J123" s="8"/>
      <c r="K123" s="3"/>
      <c r="L123" s="3"/>
      <c r="M123" s="3"/>
      <c r="N123" s="3"/>
      <c r="O123" s="3"/>
      <c r="P123" s="4"/>
      <c r="Q123" s="4"/>
    </row>
    <row r="124" spans="1:17" x14ac:dyDescent="0.25">
      <c r="A124" s="42" t="str">
        <f t="shared" si="6"/>
        <v/>
      </c>
      <c r="B124" s="31" t="str">
        <f t="shared" si="7"/>
        <v/>
      </c>
      <c r="C124" s="32" t="str">
        <f t="shared" si="8"/>
        <v/>
      </c>
      <c r="D124" s="32" t="str">
        <f t="shared" si="9"/>
        <v/>
      </c>
      <c r="E124" s="32" t="str">
        <f t="shared" si="10"/>
        <v/>
      </c>
      <c r="F124" s="32" t="str">
        <f t="shared" si="11"/>
        <v/>
      </c>
      <c r="G124" s="7"/>
      <c r="H124" s="5"/>
      <c r="I124" s="6"/>
      <c r="J124" s="8"/>
      <c r="K124" s="3"/>
      <c r="L124" s="3"/>
      <c r="M124" s="3"/>
      <c r="N124" s="3"/>
      <c r="O124" s="3"/>
      <c r="P124" s="4"/>
      <c r="Q124" s="4"/>
    </row>
    <row r="125" spans="1:17" x14ac:dyDescent="0.25">
      <c r="A125" s="42" t="str">
        <f t="shared" si="6"/>
        <v/>
      </c>
      <c r="B125" s="31" t="str">
        <f t="shared" si="7"/>
        <v/>
      </c>
      <c r="C125" s="32" t="str">
        <f t="shared" si="8"/>
        <v/>
      </c>
      <c r="D125" s="32" t="str">
        <f t="shared" si="9"/>
        <v/>
      </c>
      <c r="E125" s="32" t="str">
        <f t="shared" si="10"/>
        <v/>
      </c>
      <c r="F125" s="32" t="str">
        <f t="shared" si="11"/>
        <v/>
      </c>
      <c r="G125" s="7"/>
      <c r="H125" s="5"/>
      <c r="I125" s="6"/>
      <c r="J125" s="8"/>
      <c r="K125" s="3"/>
      <c r="L125" s="3"/>
      <c r="M125" s="3"/>
      <c r="N125" s="3"/>
      <c r="O125" s="3"/>
      <c r="P125" s="4"/>
      <c r="Q125" s="4"/>
    </row>
    <row r="126" spans="1:17" x14ac:dyDescent="0.25">
      <c r="A126" s="42" t="str">
        <f t="shared" si="6"/>
        <v/>
      </c>
      <c r="B126" s="31" t="str">
        <f t="shared" si="7"/>
        <v/>
      </c>
      <c r="C126" s="32" t="str">
        <f t="shared" si="8"/>
        <v/>
      </c>
      <c r="D126" s="32" t="str">
        <f t="shared" si="9"/>
        <v/>
      </c>
      <c r="E126" s="32" t="str">
        <f t="shared" si="10"/>
        <v/>
      </c>
      <c r="F126" s="32" t="str">
        <f t="shared" si="11"/>
        <v/>
      </c>
      <c r="G126" s="7"/>
      <c r="H126" s="5"/>
      <c r="I126" s="6"/>
      <c r="J126" s="8"/>
      <c r="K126" s="3"/>
      <c r="L126" s="3"/>
      <c r="M126" s="3"/>
      <c r="N126" s="3"/>
      <c r="O126" s="3"/>
      <c r="P126" s="4"/>
      <c r="Q126" s="4"/>
    </row>
    <row r="127" spans="1:17" x14ac:dyDescent="0.25">
      <c r="A127" s="42" t="str">
        <f t="shared" si="6"/>
        <v/>
      </c>
      <c r="B127" s="31" t="str">
        <f t="shared" si="7"/>
        <v/>
      </c>
      <c r="C127" s="32" t="str">
        <f t="shared" si="8"/>
        <v/>
      </c>
      <c r="D127" s="32" t="str">
        <f t="shared" si="9"/>
        <v/>
      </c>
      <c r="E127" s="32" t="str">
        <f t="shared" si="10"/>
        <v/>
      </c>
      <c r="F127" s="32" t="str">
        <f t="shared" si="11"/>
        <v/>
      </c>
      <c r="G127" s="7"/>
      <c r="H127" s="5"/>
      <c r="I127" s="6"/>
      <c r="J127" s="8"/>
      <c r="K127" s="3"/>
      <c r="L127" s="3"/>
      <c r="M127" s="3"/>
      <c r="N127" s="3"/>
      <c r="O127" s="3"/>
      <c r="P127" s="4"/>
      <c r="Q127" s="4"/>
    </row>
    <row r="128" spans="1:17" x14ac:dyDescent="0.25">
      <c r="A128" s="42" t="str">
        <f t="shared" si="6"/>
        <v/>
      </c>
      <c r="B128" s="31" t="str">
        <f t="shared" si="7"/>
        <v/>
      </c>
      <c r="C128" s="32" t="str">
        <f t="shared" si="8"/>
        <v/>
      </c>
      <c r="D128" s="32" t="str">
        <f t="shared" si="9"/>
        <v/>
      </c>
      <c r="E128" s="32" t="str">
        <f t="shared" si="10"/>
        <v/>
      </c>
      <c r="F128" s="32" t="str">
        <f t="shared" si="11"/>
        <v/>
      </c>
      <c r="G128" s="7"/>
      <c r="H128" s="5"/>
      <c r="I128" s="6"/>
      <c r="J128" s="8"/>
      <c r="K128" s="3"/>
      <c r="L128" s="3"/>
      <c r="M128" s="3"/>
      <c r="N128" s="3"/>
      <c r="O128" s="3"/>
      <c r="P128" s="4"/>
      <c r="Q128" s="4"/>
    </row>
    <row r="129" spans="1:17" x14ac:dyDescent="0.25">
      <c r="A129" s="42" t="str">
        <f t="shared" si="6"/>
        <v/>
      </c>
      <c r="B129" s="31" t="str">
        <f t="shared" si="7"/>
        <v/>
      </c>
      <c r="C129" s="32" t="str">
        <f t="shared" si="8"/>
        <v/>
      </c>
      <c r="D129" s="32" t="str">
        <f t="shared" si="9"/>
        <v/>
      </c>
      <c r="E129" s="32" t="str">
        <f t="shared" si="10"/>
        <v/>
      </c>
      <c r="F129" s="32" t="str">
        <f t="shared" si="11"/>
        <v/>
      </c>
      <c r="G129" s="7"/>
      <c r="H129" s="5"/>
      <c r="I129" s="6"/>
      <c r="J129" s="8"/>
      <c r="K129" s="3"/>
      <c r="L129" s="3"/>
      <c r="M129" s="3"/>
      <c r="N129" s="3"/>
      <c r="O129" s="3"/>
      <c r="P129" s="4"/>
      <c r="Q129" s="4"/>
    </row>
    <row r="130" spans="1:17" x14ac:dyDescent="0.25">
      <c r="A130" s="42" t="str">
        <f t="shared" si="6"/>
        <v/>
      </c>
      <c r="B130" s="31" t="str">
        <f t="shared" si="7"/>
        <v/>
      </c>
      <c r="C130" s="32" t="str">
        <f t="shared" si="8"/>
        <v/>
      </c>
      <c r="D130" s="32" t="str">
        <f t="shared" si="9"/>
        <v/>
      </c>
      <c r="E130" s="32" t="str">
        <f t="shared" si="10"/>
        <v/>
      </c>
      <c r="F130" s="32" t="str">
        <f t="shared" si="11"/>
        <v/>
      </c>
      <c r="G130" s="7"/>
      <c r="H130" s="5"/>
      <c r="I130" s="6"/>
      <c r="J130" s="8"/>
      <c r="K130" s="3"/>
      <c r="L130" s="3"/>
      <c r="M130" s="3"/>
      <c r="N130" s="3"/>
      <c r="O130" s="3"/>
      <c r="P130" s="4"/>
      <c r="Q130" s="4"/>
    </row>
    <row r="131" spans="1:17" x14ac:dyDescent="0.25">
      <c r="A131" s="42" t="str">
        <f t="shared" si="6"/>
        <v/>
      </c>
      <c r="B131" s="31" t="str">
        <f t="shared" si="7"/>
        <v/>
      </c>
      <c r="C131" s="32" t="str">
        <f t="shared" si="8"/>
        <v/>
      </c>
      <c r="D131" s="32" t="str">
        <f t="shared" si="9"/>
        <v/>
      </c>
      <c r="E131" s="32" t="str">
        <f t="shared" si="10"/>
        <v/>
      </c>
      <c r="F131" s="32" t="str">
        <f t="shared" si="11"/>
        <v/>
      </c>
      <c r="G131" s="7"/>
      <c r="H131" s="5"/>
      <c r="I131" s="6"/>
      <c r="J131" s="8"/>
      <c r="K131" s="3"/>
      <c r="L131" s="3"/>
      <c r="M131" s="3"/>
      <c r="N131" s="3"/>
      <c r="O131" s="3"/>
      <c r="P131" s="4"/>
      <c r="Q131" s="4"/>
    </row>
    <row r="132" spans="1:17" x14ac:dyDescent="0.25">
      <c r="A132" s="42" t="str">
        <f t="shared" si="6"/>
        <v/>
      </c>
      <c r="B132" s="31" t="str">
        <f t="shared" si="7"/>
        <v/>
      </c>
      <c r="C132" s="32" t="str">
        <f t="shared" si="8"/>
        <v/>
      </c>
      <c r="D132" s="32" t="str">
        <f t="shared" si="9"/>
        <v/>
      </c>
      <c r="E132" s="32" t="str">
        <f t="shared" si="10"/>
        <v/>
      </c>
      <c r="F132" s="32" t="str">
        <f t="shared" si="11"/>
        <v/>
      </c>
      <c r="G132" s="7"/>
      <c r="H132" s="5"/>
      <c r="I132" s="6"/>
      <c r="J132" s="8"/>
      <c r="K132" s="3"/>
      <c r="L132" s="3"/>
      <c r="M132" s="3"/>
      <c r="N132" s="3"/>
      <c r="O132" s="3"/>
      <c r="P132" s="4"/>
      <c r="Q132" s="4"/>
    </row>
    <row r="133" spans="1:17" x14ac:dyDescent="0.25">
      <c r="A133" s="42" t="str">
        <f t="shared" si="6"/>
        <v/>
      </c>
      <c r="B133" s="31" t="str">
        <f t="shared" si="7"/>
        <v/>
      </c>
      <c r="C133" s="32" t="str">
        <f t="shared" si="8"/>
        <v/>
      </c>
      <c r="D133" s="32" t="str">
        <f t="shared" si="9"/>
        <v/>
      </c>
      <c r="E133" s="32" t="str">
        <f t="shared" si="10"/>
        <v/>
      </c>
      <c r="F133" s="32" t="str">
        <f t="shared" si="11"/>
        <v/>
      </c>
      <c r="G133" s="7"/>
      <c r="H133" s="5"/>
      <c r="I133" s="6"/>
      <c r="J133" s="8"/>
      <c r="K133" s="3"/>
      <c r="L133" s="3"/>
      <c r="M133" s="3"/>
      <c r="N133" s="3"/>
      <c r="O133" s="3"/>
      <c r="P133" s="4"/>
      <c r="Q133" s="4"/>
    </row>
    <row r="134" spans="1:17" x14ac:dyDescent="0.25">
      <c r="A134" s="42" t="str">
        <f t="shared" si="6"/>
        <v/>
      </c>
      <c r="B134" s="31" t="str">
        <f t="shared" si="7"/>
        <v/>
      </c>
      <c r="C134" s="32" t="str">
        <f t="shared" si="8"/>
        <v/>
      </c>
      <c r="D134" s="32" t="str">
        <f t="shared" si="9"/>
        <v/>
      </c>
      <c r="E134" s="32" t="str">
        <f t="shared" si="10"/>
        <v/>
      </c>
      <c r="F134" s="32" t="str">
        <f t="shared" si="11"/>
        <v/>
      </c>
      <c r="G134" s="7"/>
      <c r="H134" s="5"/>
      <c r="I134" s="6"/>
      <c r="J134" s="8"/>
      <c r="K134" s="3"/>
      <c r="L134" s="3"/>
      <c r="M134" s="3"/>
      <c r="N134" s="3"/>
      <c r="O134" s="3"/>
      <c r="P134" s="4"/>
      <c r="Q134" s="4"/>
    </row>
    <row r="135" spans="1:17" x14ac:dyDescent="0.25">
      <c r="A135" s="42" t="str">
        <f t="shared" si="6"/>
        <v/>
      </c>
      <c r="B135" s="31" t="str">
        <f t="shared" si="7"/>
        <v/>
      </c>
      <c r="C135" s="32" t="str">
        <f t="shared" si="8"/>
        <v/>
      </c>
      <c r="D135" s="32" t="str">
        <f t="shared" si="9"/>
        <v/>
      </c>
      <c r="E135" s="32" t="str">
        <f t="shared" si="10"/>
        <v/>
      </c>
      <c r="F135" s="32" t="str">
        <f t="shared" si="11"/>
        <v/>
      </c>
      <c r="G135" s="7"/>
      <c r="H135" s="5"/>
      <c r="I135" s="6"/>
      <c r="J135" s="8"/>
      <c r="K135" s="3"/>
      <c r="L135" s="3"/>
      <c r="M135" s="3"/>
      <c r="N135" s="3"/>
      <c r="O135" s="3"/>
      <c r="P135" s="4"/>
      <c r="Q135" s="4"/>
    </row>
    <row r="136" spans="1:17" x14ac:dyDescent="0.25">
      <c r="A136" s="42" t="str">
        <f t="shared" si="6"/>
        <v/>
      </c>
      <c r="B136" s="31" t="str">
        <f t="shared" si="7"/>
        <v/>
      </c>
      <c r="C136" s="32" t="str">
        <f t="shared" si="8"/>
        <v/>
      </c>
      <c r="D136" s="32" t="str">
        <f t="shared" si="9"/>
        <v/>
      </c>
      <c r="E136" s="32" t="str">
        <f t="shared" si="10"/>
        <v/>
      </c>
      <c r="F136" s="32" t="str">
        <f t="shared" si="11"/>
        <v/>
      </c>
      <c r="G136" s="7"/>
      <c r="H136" s="5"/>
      <c r="I136" s="6"/>
      <c r="J136" s="8"/>
      <c r="K136" s="3"/>
      <c r="L136" s="3"/>
      <c r="M136" s="3"/>
      <c r="N136" s="3"/>
      <c r="O136" s="3"/>
      <c r="P136" s="4"/>
      <c r="Q136" s="4"/>
    </row>
    <row r="137" spans="1:17" x14ac:dyDescent="0.25">
      <c r="A137" s="42" t="str">
        <f t="shared" si="6"/>
        <v/>
      </c>
      <c r="B137" s="31" t="str">
        <f t="shared" si="7"/>
        <v/>
      </c>
      <c r="C137" s="32" t="str">
        <f t="shared" si="8"/>
        <v/>
      </c>
      <c r="D137" s="32" t="str">
        <f t="shared" si="9"/>
        <v/>
      </c>
      <c r="E137" s="32" t="str">
        <f t="shared" si="10"/>
        <v/>
      </c>
      <c r="F137" s="32" t="str">
        <f t="shared" si="11"/>
        <v/>
      </c>
      <c r="G137" s="7"/>
      <c r="H137" s="5"/>
      <c r="I137" s="6"/>
      <c r="J137" s="8"/>
      <c r="K137" s="3"/>
      <c r="L137" s="3"/>
      <c r="M137" s="3"/>
      <c r="N137" s="3"/>
      <c r="O137" s="3"/>
      <c r="P137" s="4"/>
      <c r="Q137" s="4"/>
    </row>
    <row r="138" spans="1:17" x14ac:dyDescent="0.25">
      <c r="A138" s="42" t="str">
        <f t="shared" si="6"/>
        <v/>
      </c>
      <c r="B138" s="31" t="str">
        <f t="shared" si="7"/>
        <v/>
      </c>
      <c r="C138" s="32" t="str">
        <f t="shared" si="8"/>
        <v/>
      </c>
      <c r="D138" s="32" t="str">
        <f t="shared" si="9"/>
        <v/>
      </c>
      <c r="E138" s="32" t="str">
        <f t="shared" si="10"/>
        <v/>
      </c>
      <c r="F138" s="32" t="str">
        <f t="shared" si="11"/>
        <v/>
      </c>
      <c r="G138" s="7"/>
      <c r="H138" s="5"/>
      <c r="I138" s="6"/>
      <c r="J138" s="8"/>
      <c r="K138" s="3"/>
      <c r="L138" s="3"/>
      <c r="M138" s="3"/>
      <c r="N138" s="3"/>
      <c r="O138" s="3"/>
      <c r="P138" s="4"/>
      <c r="Q138" s="4"/>
    </row>
    <row r="139" spans="1:17" x14ac:dyDescent="0.25">
      <c r="A139" s="42" t="str">
        <f t="shared" si="6"/>
        <v/>
      </c>
      <c r="B139" s="31" t="str">
        <f t="shared" si="7"/>
        <v/>
      </c>
      <c r="C139" s="32" t="str">
        <f t="shared" si="8"/>
        <v/>
      </c>
      <c r="D139" s="32" t="str">
        <f t="shared" si="9"/>
        <v/>
      </c>
      <c r="E139" s="32" t="str">
        <f t="shared" si="10"/>
        <v/>
      </c>
      <c r="F139" s="32" t="str">
        <f t="shared" si="11"/>
        <v/>
      </c>
      <c r="G139" s="7"/>
      <c r="H139" s="5"/>
      <c r="I139" s="6"/>
      <c r="J139" s="8"/>
      <c r="K139" s="3"/>
      <c r="L139" s="3"/>
      <c r="M139" s="3"/>
      <c r="N139" s="3"/>
      <c r="O139" s="3"/>
      <c r="P139" s="4"/>
      <c r="Q139" s="4"/>
    </row>
    <row r="140" spans="1:17" x14ac:dyDescent="0.25">
      <c r="A140" s="42" t="str">
        <f t="shared" si="6"/>
        <v/>
      </c>
      <c r="B140" s="31" t="str">
        <f t="shared" si="7"/>
        <v/>
      </c>
      <c r="C140" s="32" t="str">
        <f t="shared" si="8"/>
        <v/>
      </c>
      <c r="D140" s="32" t="str">
        <f t="shared" si="9"/>
        <v/>
      </c>
      <c r="E140" s="32" t="str">
        <f t="shared" si="10"/>
        <v/>
      </c>
      <c r="F140" s="32" t="str">
        <f t="shared" si="11"/>
        <v/>
      </c>
      <c r="G140" s="7"/>
      <c r="H140" s="5"/>
      <c r="I140" s="6"/>
      <c r="J140" s="8"/>
      <c r="K140" s="3"/>
      <c r="L140" s="3"/>
      <c r="M140" s="3"/>
      <c r="N140" s="3"/>
      <c r="O140" s="3"/>
      <c r="P140" s="4"/>
      <c r="Q140" s="4"/>
    </row>
    <row r="141" spans="1:17" x14ac:dyDescent="0.25">
      <c r="A141" s="42" t="str">
        <f t="shared" si="6"/>
        <v/>
      </c>
      <c r="B141" s="31" t="str">
        <f t="shared" si="7"/>
        <v/>
      </c>
      <c r="C141" s="32" t="str">
        <f t="shared" si="8"/>
        <v/>
      </c>
      <c r="D141" s="32" t="str">
        <f t="shared" si="9"/>
        <v/>
      </c>
      <c r="E141" s="32" t="str">
        <f t="shared" si="10"/>
        <v/>
      </c>
      <c r="F141" s="32" t="str">
        <f t="shared" si="11"/>
        <v/>
      </c>
      <c r="G141" s="7"/>
      <c r="H141" s="5"/>
      <c r="I141" s="6"/>
      <c r="J141" s="8"/>
      <c r="K141" s="3"/>
      <c r="L141" s="3"/>
      <c r="M141" s="3"/>
      <c r="N141" s="3"/>
      <c r="O141" s="3"/>
      <c r="P141" s="4"/>
      <c r="Q141" s="4"/>
    </row>
    <row r="142" spans="1:17" x14ac:dyDescent="0.25">
      <c r="A142" s="42" t="str">
        <f t="shared" si="6"/>
        <v/>
      </c>
      <c r="B142" s="31" t="str">
        <f t="shared" si="7"/>
        <v/>
      </c>
      <c r="C142" s="32" t="str">
        <f t="shared" si="8"/>
        <v/>
      </c>
      <c r="D142" s="32" t="str">
        <f t="shared" si="9"/>
        <v/>
      </c>
      <c r="E142" s="32" t="str">
        <f t="shared" si="10"/>
        <v/>
      </c>
      <c r="F142" s="32" t="str">
        <f t="shared" si="11"/>
        <v/>
      </c>
      <c r="G142" s="7"/>
      <c r="H142" s="5"/>
      <c r="I142" s="6"/>
      <c r="J142" s="8"/>
      <c r="K142" s="3"/>
      <c r="L142" s="3"/>
      <c r="M142" s="3"/>
      <c r="N142" s="3"/>
      <c r="O142" s="3"/>
      <c r="P142" s="4"/>
      <c r="Q142" s="4"/>
    </row>
    <row r="143" spans="1:17" x14ac:dyDescent="0.25">
      <c r="A143" s="42" t="str">
        <f t="shared" ref="A143:A206" si="12">IF(controllo_valori_sem*controllo_numero_rate_sem,num_progr_rata_sem,"")</f>
        <v/>
      </c>
      <c r="B143" s="31" t="str">
        <f t="shared" ref="B143:B206" si="13">IF(controllo_valori_sem*controllo_numero_rate_sem,DATE(YEAR(data_inizio_sem),MONTH(data_inizio_sem)+num_progr_rata_sem,DAY(data_inizio_sem)),"")</f>
        <v/>
      </c>
      <c r="C143" s="32" t="str">
        <f t="shared" ref="C143:C206" si="14">IF(controllo_valori_sem*controllo_numero_rate_sem,rata_mensile_sem,"")</f>
        <v/>
      </c>
      <c r="D143" s="32" t="str">
        <f t="shared" ref="D143:D206" si="15">IF(controllo_valori_sem*controllo_numero_rate_sem,-PPMT(tasso_sem/2,num_progr_rata_sem,durata_mesi_sem,importo_prestito_sem),"")</f>
        <v/>
      </c>
      <c r="E143" s="32" t="str">
        <f t="shared" ref="E143:E206" si="16">IF(controllo_valori_sem*controllo_numero_rate_sem,-IPMT(tasso_sem/2,num_progr_rata_sem,durata_mesi_sem,importo_prestito_sem),"")</f>
        <v/>
      </c>
      <c r="F143" s="32" t="str">
        <f t="shared" ref="F143:F206" si="17">IF(controllo_valori_sem*controllo_numero_rate_sem,-FV(tasso_sem/2,num_progr_rata_sem,-rata_mensile_sem,importo_prestito_sem),"")</f>
        <v/>
      </c>
      <c r="G143" s="7"/>
      <c r="H143" s="5"/>
      <c r="I143" s="6"/>
      <c r="J143" s="8"/>
      <c r="K143" s="3"/>
      <c r="L143" s="3"/>
      <c r="M143" s="3"/>
      <c r="N143" s="3"/>
      <c r="O143" s="3"/>
      <c r="P143" s="4"/>
      <c r="Q143" s="4"/>
    </row>
    <row r="144" spans="1:17" x14ac:dyDescent="0.25">
      <c r="A144" s="42" t="str">
        <f t="shared" si="12"/>
        <v/>
      </c>
      <c r="B144" s="31" t="str">
        <f t="shared" si="13"/>
        <v/>
      </c>
      <c r="C144" s="32" t="str">
        <f t="shared" si="14"/>
        <v/>
      </c>
      <c r="D144" s="32" t="str">
        <f t="shared" si="15"/>
        <v/>
      </c>
      <c r="E144" s="32" t="str">
        <f t="shared" si="16"/>
        <v/>
      </c>
      <c r="F144" s="32" t="str">
        <f t="shared" si="17"/>
        <v/>
      </c>
      <c r="G144" s="7"/>
      <c r="H144" s="5"/>
      <c r="I144" s="6"/>
      <c r="J144" s="8"/>
      <c r="K144" s="3"/>
      <c r="L144" s="3"/>
      <c r="M144" s="3"/>
      <c r="N144" s="3"/>
      <c r="O144" s="3"/>
      <c r="P144" s="4"/>
      <c r="Q144" s="4"/>
    </row>
    <row r="145" spans="1:17" x14ac:dyDescent="0.25">
      <c r="A145" s="42" t="str">
        <f t="shared" si="12"/>
        <v/>
      </c>
      <c r="B145" s="31" t="str">
        <f t="shared" si="13"/>
        <v/>
      </c>
      <c r="C145" s="32" t="str">
        <f t="shared" si="14"/>
        <v/>
      </c>
      <c r="D145" s="32" t="str">
        <f t="shared" si="15"/>
        <v/>
      </c>
      <c r="E145" s="32" t="str">
        <f t="shared" si="16"/>
        <v/>
      </c>
      <c r="F145" s="32" t="str">
        <f t="shared" si="17"/>
        <v/>
      </c>
      <c r="G145" s="7"/>
      <c r="H145" s="5"/>
      <c r="I145" s="6"/>
      <c r="J145" s="8"/>
      <c r="K145" s="3"/>
      <c r="L145" s="3"/>
      <c r="M145" s="3"/>
      <c r="N145" s="3"/>
      <c r="O145" s="3"/>
      <c r="P145" s="4"/>
      <c r="Q145" s="4"/>
    </row>
    <row r="146" spans="1:17" x14ac:dyDescent="0.25">
      <c r="A146" s="42" t="str">
        <f t="shared" si="12"/>
        <v/>
      </c>
      <c r="B146" s="31" t="str">
        <f t="shared" si="13"/>
        <v/>
      </c>
      <c r="C146" s="32" t="str">
        <f t="shared" si="14"/>
        <v/>
      </c>
      <c r="D146" s="32" t="str">
        <f t="shared" si="15"/>
        <v/>
      </c>
      <c r="E146" s="32" t="str">
        <f t="shared" si="16"/>
        <v/>
      </c>
      <c r="F146" s="32" t="str">
        <f t="shared" si="17"/>
        <v/>
      </c>
      <c r="G146" s="7"/>
      <c r="H146" s="5"/>
      <c r="I146" s="6"/>
      <c r="J146" s="8"/>
      <c r="K146" s="3"/>
      <c r="L146" s="3"/>
      <c r="M146" s="3"/>
      <c r="N146" s="3"/>
      <c r="O146" s="3"/>
      <c r="P146" s="4"/>
      <c r="Q146" s="4"/>
    </row>
    <row r="147" spans="1:17" x14ac:dyDescent="0.25">
      <c r="A147" s="42" t="str">
        <f t="shared" si="12"/>
        <v/>
      </c>
      <c r="B147" s="31" t="str">
        <f t="shared" si="13"/>
        <v/>
      </c>
      <c r="C147" s="32" t="str">
        <f t="shared" si="14"/>
        <v/>
      </c>
      <c r="D147" s="32" t="str">
        <f t="shared" si="15"/>
        <v/>
      </c>
      <c r="E147" s="32" t="str">
        <f t="shared" si="16"/>
        <v/>
      </c>
      <c r="F147" s="32" t="str">
        <f t="shared" si="17"/>
        <v/>
      </c>
      <c r="G147" s="7"/>
      <c r="H147" s="5"/>
      <c r="I147" s="6"/>
      <c r="J147" s="8"/>
      <c r="K147" s="3"/>
      <c r="L147" s="3"/>
      <c r="M147" s="3"/>
      <c r="N147" s="3"/>
      <c r="O147" s="3"/>
      <c r="P147" s="4"/>
      <c r="Q147" s="4"/>
    </row>
    <row r="148" spans="1:17" x14ac:dyDescent="0.25">
      <c r="A148" s="42" t="str">
        <f t="shared" si="12"/>
        <v/>
      </c>
      <c r="B148" s="31" t="str">
        <f t="shared" si="13"/>
        <v/>
      </c>
      <c r="C148" s="32" t="str">
        <f t="shared" si="14"/>
        <v/>
      </c>
      <c r="D148" s="32" t="str">
        <f t="shared" si="15"/>
        <v/>
      </c>
      <c r="E148" s="32" t="str">
        <f t="shared" si="16"/>
        <v/>
      </c>
      <c r="F148" s="32" t="str">
        <f t="shared" si="17"/>
        <v/>
      </c>
      <c r="G148" s="7"/>
      <c r="H148" s="5"/>
      <c r="I148" s="6"/>
      <c r="J148" s="8"/>
      <c r="K148" s="3"/>
      <c r="L148" s="3"/>
      <c r="M148" s="3"/>
      <c r="N148" s="3"/>
      <c r="O148" s="3"/>
      <c r="P148" s="4"/>
      <c r="Q148" s="4"/>
    </row>
    <row r="149" spans="1:17" x14ac:dyDescent="0.25">
      <c r="A149" s="42" t="str">
        <f t="shared" si="12"/>
        <v/>
      </c>
      <c r="B149" s="31" t="str">
        <f t="shared" si="13"/>
        <v/>
      </c>
      <c r="C149" s="32" t="str">
        <f t="shared" si="14"/>
        <v/>
      </c>
      <c r="D149" s="32" t="str">
        <f t="shared" si="15"/>
        <v/>
      </c>
      <c r="E149" s="32" t="str">
        <f t="shared" si="16"/>
        <v/>
      </c>
      <c r="F149" s="32" t="str">
        <f t="shared" si="17"/>
        <v/>
      </c>
      <c r="G149" s="7"/>
      <c r="H149" s="5"/>
      <c r="I149" s="6"/>
      <c r="J149" s="8"/>
      <c r="K149" s="3"/>
      <c r="L149" s="3"/>
      <c r="M149" s="3"/>
      <c r="N149" s="3"/>
      <c r="O149" s="3"/>
      <c r="P149" s="4"/>
      <c r="Q149" s="4"/>
    </row>
    <row r="150" spans="1:17" x14ac:dyDescent="0.25">
      <c r="A150" s="42" t="str">
        <f t="shared" si="12"/>
        <v/>
      </c>
      <c r="B150" s="31" t="str">
        <f t="shared" si="13"/>
        <v/>
      </c>
      <c r="C150" s="32" t="str">
        <f t="shared" si="14"/>
        <v/>
      </c>
      <c r="D150" s="32" t="str">
        <f t="shared" si="15"/>
        <v/>
      </c>
      <c r="E150" s="32" t="str">
        <f t="shared" si="16"/>
        <v/>
      </c>
      <c r="F150" s="32" t="str">
        <f t="shared" si="17"/>
        <v/>
      </c>
      <c r="G150" s="7"/>
      <c r="H150" s="5"/>
      <c r="I150" s="6"/>
      <c r="J150" s="8"/>
      <c r="K150" s="3"/>
      <c r="L150" s="3"/>
      <c r="M150" s="3"/>
      <c r="N150" s="3"/>
      <c r="O150" s="3"/>
      <c r="P150" s="4"/>
      <c r="Q150" s="4"/>
    </row>
    <row r="151" spans="1:17" x14ac:dyDescent="0.25">
      <c r="A151" s="42" t="str">
        <f t="shared" si="12"/>
        <v/>
      </c>
      <c r="B151" s="31" t="str">
        <f t="shared" si="13"/>
        <v/>
      </c>
      <c r="C151" s="32" t="str">
        <f t="shared" si="14"/>
        <v/>
      </c>
      <c r="D151" s="32" t="str">
        <f t="shared" si="15"/>
        <v/>
      </c>
      <c r="E151" s="32" t="str">
        <f t="shared" si="16"/>
        <v/>
      </c>
      <c r="F151" s="32" t="str">
        <f t="shared" si="17"/>
        <v/>
      </c>
      <c r="G151" s="7"/>
      <c r="H151" s="5"/>
      <c r="I151" s="6"/>
      <c r="J151" s="8"/>
      <c r="K151" s="3"/>
      <c r="L151" s="3"/>
      <c r="M151" s="3"/>
      <c r="N151" s="3"/>
      <c r="O151" s="3"/>
      <c r="P151" s="4"/>
      <c r="Q151" s="4"/>
    </row>
    <row r="152" spans="1:17" x14ac:dyDescent="0.25">
      <c r="A152" s="42" t="str">
        <f t="shared" si="12"/>
        <v/>
      </c>
      <c r="B152" s="31" t="str">
        <f t="shared" si="13"/>
        <v/>
      </c>
      <c r="C152" s="32" t="str">
        <f t="shared" si="14"/>
        <v/>
      </c>
      <c r="D152" s="32" t="str">
        <f t="shared" si="15"/>
        <v/>
      </c>
      <c r="E152" s="32" t="str">
        <f t="shared" si="16"/>
        <v/>
      </c>
      <c r="F152" s="32" t="str">
        <f t="shared" si="17"/>
        <v/>
      </c>
      <c r="G152" s="7"/>
      <c r="H152" s="5"/>
      <c r="I152" s="6"/>
      <c r="J152" s="8"/>
      <c r="K152" s="3"/>
      <c r="L152" s="3"/>
      <c r="M152" s="3"/>
      <c r="N152" s="3"/>
      <c r="O152" s="3"/>
      <c r="P152" s="4"/>
      <c r="Q152" s="4"/>
    </row>
    <row r="153" spans="1:17" x14ac:dyDescent="0.25">
      <c r="A153" s="42" t="str">
        <f t="shared" si="12"/>
        <v/>
      </c>
      <c r="B153" s="31" t="str">
        <f t="shared" si="13"/>
        <v/>
      </c>
      <c r="C153" s="32" t="str">
        <f t="shared" si="14"/>
        <v/>
      </c>
      <c r="D153" s="32" t="str">
        <f t="shared" si="15"/>
        <v/>
      </c>
      <c r="E153" s="32" t="str">
        <f t="shared" si="16"/>
        <v/>
      </c>
      <c r="F153" s="32" t="str">
        <f t="shared" si="17"/>
        <v/>
      </c>
      <c r="G153" s="7"/>
      <c r="H153" s="5"/>
      <c r="I153" s="6"/>
      <c r="J153" s="8"/>
      <c r="K153" s="3"/>
      <c r="L153" s="3"/>
      <c r="M153" s="3"/>
      <c r="N153" s="3"/>
      <c r="O153" s="3"/>
      <c r="P153" s="4"/>
      <c r="Q153" s="4"/>
    </row>
    <row r="154" spans="1:17" x14ac:dyDescent="0.25">
      <c r="A154" s="42" t="str">
        <f t="shared" si="12"/>
        <v/>
      </c>
      <c r="B154" s="31" t="str">
        <f t="shared" si="13"/>
        <v/>
      </c>
      <c r="C154" s="32" t="str">
        <f t="shared" si="14"/>
        <v/>
      </c>
      <c r="D154" s="32" t="str">
        <f t="shared" si="15"/>
        <v/>
      </c>
      <c r="E154" s="32" t="str">
        <f t="shared" si="16"/>
        <v/>
      </c>
      <c r="F154" s="32" t="str">
        <f t="shared" si="17"/>
        <v/>
      </c>
      <c r="G154" s="7"/>
      <c r="H154" s="5"/>
      <c r="I154" s="6"/>
      <c r="J154" s="8"/>
      <c r="K154" s="3"/>
      <c r="L154" s="3"/>
      <c r="M154" s="3"/>
      <c r="N154" s="3"/>
      <c r="O154" s="3"/>
      <c r="P154" s="4"/>
      <c r="Q154" s="4"/>
    </row>
    <row r="155" spans="1:17" x14ac:dyDescent="0.25">
      <c r="A155" s="42" t="str">
        <f t="shared" si="12"/>
        <v/>
      </c>
      <c r="B155" s="31" t="str">
        <f t="shared" si="13"/>
        <v/>
      </c>
      <c r="C155" s="32" t="str">
        <f t="shared" si="14"/>
        <v/>
      </c>
      <c r="D155" s="32" t="str">
        <f t="shared" si="15"/>
        <v/>
      </c>
      <c r="E155" s="32" t="str">
        <f t="shared" si="16"/>
        <v/>
      </c>
      <c r="F155" s="32" t="str">
        <f t="shared" si="17"/>
        <v/>
      </c>
      <c r="G155" s="7"/>
      <c r="H155" s="5"/>
      <c r="I155" s="6"/>
      <c r="J155" s="8"/>
      <c r="K155" s="3"/>
      <c r="L155" s="3"/>
      <c r="M155" s="3"/>
      <c r="N155" s="3"/>
      <c r="O155" s="3"/>
      <c r="P155" s="4"/>
      <c r="Q155" s="4"/>
    </row>
    <row r="156" spans="1:17" x14ac:dyDescent="0.25">
      <c r="A156" s="42" t="str">
        <f t="shared" si="12"/>
        <v/>
      </c>
      <c r="B156" s="31" t="str">
        <f t="shared" si="13"/>
        <v/>
      </c>
      <c r="C156" s="32" t="str">
        <f t="shared" si="14"/>
        <v/>
      </c>
      <c r="D156" s="32" t="str">
        <f t="shared" si="15"/>
        <v/>
      </c>
      <c r="E156" s="32" t="str">
        <f t="shared" si="16"/>
        <v/>
      </c>
      <c r="F156" s="32" t="str">
        <f t="shared" si="17"/>
        <v/>
      </c>
      <c r="G156" s="7"/>
      <c r="H156" s="5"/>
      <c r="I156" s="6"/>
      <c r="J156" s="8"/>
      <c r="K156" s="3"/>
      <c r="L156" s="3"/>
      <c r="M156" s="3"/>
      <c r="N156" s="3"/>
      <c r="O156" s="3"/>
      <c r="P156" s="4"/>
      <c r="Q156" s="4"/>
    </row>
    <row r="157" spans="1:17" x14ac:dyDescent="0.25">
      <c r="A157" s="42" t="str">
        <f t="shared" si="12"/>
        <v/>
      </c>
      <c r="B157" s="31" t="str">
        <f t="shared" si="13"/>
        <v/>
      </c>
      <c r="C157" s="32" t="str">
        <f t="shared" si="14"/>
        <v/>
      </c>
      <c r="D157" s="32" t="str">
        <f t="shared" si="15"/>
        <v/>
      </c>
      <c r="E157" s="32" t="str">
        <f t="shared" si="16"/>
        <v/>
      </c>
      <c r="F157" s="32" t="str">
        <f t="shared" si="17"/>
        <v/>
      </c>
      <c r="G157" s="7"/>
      <c r="H157" s="5"/>
      <c r="I157" s="6"/>
      <c r="J157" s="8"/>
      <c r="K157" s="3"/>
      <c r="L157" s="3"/>
      <c r="M157" s="3"/>
      <c r="N157" s="3"/>
      <c r="O157" s="3"/>
      <c r="P157" s="4"/>
      <c r="Q157" s="4"/>
    </row>
    <row r="158" spans="1:17" x14ac:dyDescent="0.25">
      <c r="A158" s="42" t="str">
        <f t="shared" si="12"/>
        <v/>
      </c>
      <c r="B158" s="31" t="str">
        <f t="shared" si="13"/>
        <v/>
      </c>
      <c r="C158" s="32" t="str">
        <f t="shared" si="14"/>
        <v/>
      </c>
      <c r="D158" s="32" t="str">
        <f t="shared" si="15"/>
        <v/>
      </c>
      <c r="E158" s="32" t="str">
        <f t="shared" si="16"/>
        <v/>
      </c>
      <c r="F158" s="32" t="str">
        <f t="shared" si="17"/>
        <v/>
      </c>
      <c r="G158" s="7"/>
      <c r="H158" s="5"/>
      <c r="I158" s="6"/>
      <c r="J158" s="8"/>
      <c r="K158" s="3"/>
      <c r="L158" s="3"/>
      <c r="M158" s="3"/>
      <c r="N158" s="3"/>
      <c r="O158" s="3"/>
      <c r="P158" s="4"/>
      <c r="Q158" s="4"/>
    </row>
    <row r="159" spans="1:17" x14ac:dyDescent="0.25">
      <c r="A159" s="42" t="str">
        <f t="shared" si="12"/>
        <v/>
      </c>
      <c r="B159" s="31" t="str">
        <f t="shared" si="13"/>
        <v/>
      </c>
      <c r="C159" s="32" t="str">
        <f t="shared" si="14"/>
        <v/>
      </c>
      <c r="D159" s="32" t="str">
        <f t="shared" si="15"/>
        <v/>
      </c>
      <c r="E159" s="32" t="str">
        <f t="shared" si="16"/>
        <v/>
      </c>
      <c r="F159" s="32" t="str">
        <f t="shared" si="17"/>
        <v/>
      </c>
      <c r="G159" s="7"/>
      <c r="H159" s="5"/>
      <c r="I159" s="6"/>
      <c r="J159" s="8"/>
      <c r="K159" s="3"/>
      <c r="L159" s="3"/>
      <c r="M159" s="3"/>
      <c r="N159" s="3"/>
      <c r="O159" s="3"/>
      <c r="P159" s="4"/>
      <c r="Q159" s="4"/>
    </row>
    <row r="160" spans="1:17" x14ac:dyDescent="0.25">
      <c r="A160" s="42" t="str">
        <f t="shared" si="12"/>
        <v/>
      </c>
      <c r="B160" s="31" t="str">
        <f t="shared" si="13"/>
        <v/>
      </c>
      <c r="C160" s="32" t="str">
        <f t="shared" si="14"/>
        <v/>
      </c>
      <c r="D160" s="32" t="str">
        <f t="shared" si="15"/>
        <v/>
      </c>
      <c r="E160" s="32" t="str">
        <f t="shared" si="16"/>
        <v/>
      </c>
      <c r="F160" s="32" t="str">
        <f t="shared" si="17"/>
        <v/>
      </c>
      <c r="G160" s="7"/>
      <c r="H160" s="5"/>
      <c r="I160" s="6"/>
      <c r="J160" s="8"/>
      <c r="K160" s="3"/>
      <c r="L160" s="3"/>
      <c r="M160" s="3"/>
      <c r="N160" s="3"/>
      <c r="O160" s="3"/>
      <c r="P160" s="4"/>
      <c r="Q160" s="4"/>
    </row>
    <row r="161" spans="1:17" x14ac:dyDescent="0.25">
      <c r="A161" s="42" t="str">
        <f t="shared" si="12"/>
        <v/>
      </c>
      <c r="B161" s="31" t="str">
        <f t="shared" si="13"/>
        <v/>
      </c>
      <c r="C161" s="32" t="str">
        <f t="shared" si="14"/>
        <v/>
      </c>
      <c r="D161" s="32" t="str">
        <f t="shared" si="15"/>
        <v/>
      </c>
      <c r="E161" s="32" t="str">
        <f t="shared" si="16"/>
        <v/>
      </c>
      <c r="F161" s="32" t="str">
        <f t="shared" si="17"/>
        <v/>
      </c>
      <c r="G161" s="7"/>
      <c r="H161" s="5"/>
      <c r="I161" s="6"/>
      <c r="J161" s="8"/>
      <c r="K161" s="3"/>
      <c r="L161" s="3"/>
      <c r="M161" s="3"/>
      <c r="N161" s="3"/>
      <c r="O161" s="3"/>
      <c r="P161" s="4"/>
      <c r="Q161" s="4"/>
    </row>
    <row r="162" spans="1:17" ht="15.75" thickBot="1" x14ac:dyDescent="0.3">
      <c r="A162" s="42" t="str">
        <f t="shared" si="12"/>
        <v/>
      </c>
      <c r="B162" s="31" t="str">
        <f t="shared" si="13"/>
        <v/>
      </c>
      <c r="C162" s="32" t="str">
        <f t="shared" si="14"/>
        <v/>
      </c>
      <c r="D162" s="32" t="str">
        <f t="shared" si="15"/>
        <v/>
      </c>
      <c r="E162" s="32" t="str">
        <f t="shared" si="16"/>
        <v/>
      </c>
      <c r="F162" s="32" t="str">
        <f t="shared" si="17"/>
        <v/>
      </c>
      <c r="G162" s="21"/>
      <c r="H162" s="19"/>
      <c r="I162" s="20"/>
      <c r="J162" s="22"/>
      <c r="K162" s="3"/>
      <c r="L162" s="3"/>
      <c r="M162" s="3"/>
      <c r="N162" s="3"/>
      <c r="O162" s="3"/>
      <c r="P162" s="4"/>
      <c r="Q162" s="4"/>
    </row>
    <row r="163" spans="1:17" x14ac:dyDescent="0.25">
      <c r="A163" s="42" t="str">
        <f t="shared" si="12"/>
        <v/>
      </c>
      <c r="B163" s="31" t="str">
        <f t="shared" si="13"/>
        <v/>
      </c>
      <c r="C163" s="32" t="str">
        <f t="shared" si="14"/>
        <v/>
      </c>
      <c r="D163" s="32" t="str">
        <f t="shared" si="15"/>
        <v/>
      </c>
      <c r="E163" s="32" t="str">
        <f t="shared" si="16"/>
        <v/>
      </c>
      <c r="F163" s="32" t="str">
        <f t="shared" si="17"/>
        <v/>
      </c>
      <c r="G163" s="33"/>
      <c r="H163" s="34"/>
      <c r="I163" s="3"/>
      <c r="J163" s="3"/>
      <c r="K163" s="3"/>
      <c r="L163" s="3"/>
      <c r="M163" s="3"/>
      <c r="N163" s="3"/>
      <c r="O163" s="3"/>
      <c r="P163" s="4"/>
      <c r="Q163" s="4"/>
    </row>
    <row r="164" spans="1:17" x14ac:dyDescent="0.25">
      <c r="A164" s="42" t="str">
        <f t="shared" si="12"/>
        <v/>
      </c>
      <c r="B164" s="31" t="str">
        <f t="shared" si="13"/>
        <v/>
      </c>
      <c r="C164" s="32" t="str">
        <f t="shared" si="14"/>
        <v/>
      </c>
      <c r="D164" s="32" t="str">
        <f t="shared" si="15"/>
        <v/>
      </c>
      <c r="E164" s="32" t="str">
        <f t="shared" si="16"/>
        <v/>
      </c>
      <c r="F164" s="32" t="str">
        <f t="shared" si="17"/>
        <v/>
      </c>
      <c r="G164" s="33"/>
      <c r="H164" s="34"/>
      <c r="I164" s="3"/>
      <c r="J164" s="3"/>
      <c r="K164" s="3"/>
      <c r="L164" s="3"/>
      <c r="M164" s="3"/>
      <c r="N164" s="3"/>
      <c r="O164" s="3"/>
      <c r="P164" s="4"/>
      <c r="Q164" s="4"/>
    </row>
    <row r="165" spans="1:17" x14ac:dyDescent="0.25">
      <c r="A165" s="42" t="str">
        <f t="shared" si="12"/>
        <v/>
      </c>
      <c r="B165" s="31" t="str">
        <f t="shared" si="13"/>
        <v/>
      </c>
      <c r="C165" s="32" t="str">
        <f t="shared" si="14"/>
        <v/>
      </c>
      <c r="D165" s="32" t="str">
        <f t="shared" si="15"/>
        <v/>
      </c>
      <c r="E165" s="32" t="str">
        <f t="shared" si="16"/>
        <v/>
      </c>
      <c r="F165" s="32" t="str">
        <f t="shared" si="17"/>
        <v/>
      </c>
      <c r="G165" s="33"/>
      <c r="H165" s="34"/>
      <c r="I165" s="3"/>
      <c r="J165" s="3"/>
      <c r="K165" s="3"/>
      <c r="L165" s="3"/>
      <c r="M165" s="3"/>
      <c r="N165" s="3"/>
      <c r="O165" s="3"/>
      <c r="P165" s="4"/>
      <c r="Q165" s="4"/>
    </row>
    <row r="166" spans="1:17" x14ac:dyDescent="0.25">
      <c r="A166" s="42" t="str">
        <f t="shared" si="12"/>
        <v/>
      </c>
      <c r="B166" s="31" t="str">
        <f t="shared" si="13"/>
        <v/>
      </c>
      <c r="C166" s="32" t="str">
        <f t="shared" si="14"/>
        <v/>
      </c>
      <c r="D166" s="32" t="str">
        <f t="shared" si="15"/>
        <v/>
      </c>
      <c r="E166" s="32" t="str">
        <f t="shared" si="16"/>
        <v/>
      </c>
      <c r="F166" s="32" t="str">
        <f t="shared" si="17"/>
        <v/>
      </c>
      <c r="G166" s="33"/>
      <c r="H166" s="34"/>
      <c r="I166" s="3"/>
      <c r="J166" s="3"/>
      <c r="K166" s="3"/>
      <c r="L166" s="3"/>
      <c r="M166" s="3"/>
      <c r="N166" s="3"/>
      <c r="O166" s="3"/>
      <c r="P166" s="4"/>
      <c r="Q166" s="4"/>
    </row>
    <row r="167" spans="1:17" x14ac:dyDescent="0.25">
      <c r="A167" s="42" t="str">
        <f t="shared" si="12"/>
        <v/>
      </c>
      <c r="B167" s="31" t="str">
        <f t="shared" si="13"/>
        <v/>
      </c>
      <c r="C167" s="32" t="str">
        <f t="shared" si="14"/>
        <v/>
      </c>
      <c r="D167" s="32" t="str">
        <f t="shared" si="15"/>
        <v/>
      </c>
      <c r="E167" s="32" t="str">
        <f t="shared" si="16"/>
        <v/>
      </c>
      <c r="F167" s="32" t="str">
        <f t="shared" si="17"/>
        <v/>
      </c>
      <c r="G167" s="33"/>
      <c r="H167" s="34"/>
      <c r="I167" s="3"/>
      <c r="J167" s="3"/>
      <c r="K167" s="3"/>
      <c r="L167" s="3"/>
      <c r="M167" s="3"/>
      <c r="N167" s="3"/>
      <c r="O167" s="3"/>
      <c r="P167" s="4"/>
      <c r="Q167" s="4"/>
    </row>
    <row r="168" spans="1:17" x14ac:dyDescent="0.25">
      <c r="A168" s="42" t="str">
        <f t="shared" si="12"/>
        <v/>
      </c>
      <c r="B168" s="31" t="str">
        <f t="shared" si="13"/>
        <v/>
      </c>
      <c r="C168" s="32" t="str">
        <f t="shared" si="14"/>
        <v/>
      </c>
      <c r="D168" s="32" t="str">
        <f t="shared" si="15"/>
        <v/>
      </c>
      <c r="E168" s="32" t="str">
        <f t="shared" si="16"/>
        <v/>
      </c>
      <c r="F168" s="32" t="str">
        <f t="shared" si="17"/>
        <v/>
      </c>
      <c r="G168" s="33"/>
      <c r="H168" s="34"/>
      <c r="I168" s="3"/>
      <c r="J168" s="3"/>
      <c r="K168" s="3"/>
      <c r="L168" s="3"/>
      <c r="M168" s="3"/>
      <c r="N168" s="3"/>
      <c r="O168" s="3"/>
      <c r="P168" s="4"/>
      <c r="Q168" s="4"/>
    </row>
    <row r="169" spans="1:17" x14ac:dyDescent="0.25">
      <c r="A169" s="42" t="str">
        <f t="shared" si="12"/>
        <v/>
      </c>
      <c r="B169" s="31" t="str">
        <f t="shared" si="13"/>
        <v/>
      </c>
      <c r="C169" s="32" t="str">
        <f t="shared" si="14"/>
        <v/>
      </c>
      <c r="D169" s="32" t="str">
        <f t="shared" si="15"/>
        <v/>
      </c>
      <c r="E169" s="32" t="str">
        <f t="shared" si="16"/>
        <v/>
      </c>
      <c r="F169" s="32" t="str">
        <f t="shared" si="17"/>
        <v/>
      </c>
      <c r="G169" s="33"/>
      <c r="H169" s="34"/>
      <c r="I169" s="3"/>
      <c r="J169" s="3"/>
      <c r="K169" s="3"/>
      <c r="L169" s="3"/>
      <c r="M169" s="3"/>
      <c r="N169" s="3"/>
      <c r="O169" s="3"/>
      <c r="P169" s="4"/>
      <c r="Q169" s="4"/>
    </row>
    <row r="170" spans="1:17" x14ac:dyDescent="0.25">
      <c r="A170" s="42" t="str">
        <f t="shared" si="12"/>
        <v/>
      </c>
      <c r="B170" s="31" t="str">
        <f t="shared" si="13"/>
        <v/>
      </c>
      <c r="C170" s="32" t="str">
        <f t="shared" si="14"/>
        <v/>
      </c>
      <c r="D170" s="32" t="str">
        <f t="shared" si="15"/>
        <v/>
      </c>
      <c r="E170" s="32" t="str">
        <f t="shared" si="16"/>
        <v/>
      </c>
      <c r="F170" s="32" t="str">
        <f t="shared" si="17"/>
        <v/>
      </c>
      <c r="G170" s="33"/>
      <c r="H170" s="34"/>
      <c r="I170" s="3"/>
      <c r="J170" s="3"/>
      <c r="K170" s="3"/>
      <c r="L170" s="3"/>
      <c r="M170" s="3"/>
      <c r="N170" s="3"/>
      <c r="O170" s="3"/>
      <c r="P170" s="4"/>
      <c r="Q170" s="4"/>
    </row>
    <row r="171" spans="1:17" x14ac:dyDescent="0.25">
      <c r="A171" s="42" t="str">
        <f t="shared" si="12"/>
        <v/>
      </c>
      <c r="B171" s="31" t="str">
        <f t="shared" si="13"/>
        <v/>
      </c>
      <c r="C171" s="32" t="str">
        <f t="shared" si="14"/>
        <v/>
      </c>
      <c r="D171" s="32" t="str">
        <f t="shared" si="15"/>
        <v/>
      </c>
      <c r="E171" s="32" t="str">
        <f t="shared" si="16"/>
        <v/>
      </c>
      <c r="F171" s="32" t="str">
        <f t="shared" si="17"/>
        <v/>
      </c>
      <c r="G171" s="33"/>
      <c r="H171" s="34"/>
      <c r="I171" s="3"/>
      <c r="J171" s="3"/>
      <c r="K171" s="3"/>
      <c r="L171" s="3"/>
      <c r="M171" s="3"/>
      <c r="N171" s="3"/>
      <c r="O171" s="3"/>
      <c r="P171" s="4"/>
      <c r="Q171" s="4"/>
    </row>
    <row r="172" spans="1:17" x14ac:dyDescent="0.25">
      <c r="A172" s="42" t="str">
        <f t="shared" si="12"/>
        <v/>
      </c>
      <c r="B172" s="31" t="str">
        <f t="shared" si="13"/>
        <v/>
      </c>
      <c r="C172" s="32" t="str">
        <f t="shared" si="14"/>
        <v/>
      </c>
      <c r="D172" s="32" t="str">
        <f t="shared" si="15"/>
        <v/>
      </c>
      <c r="E172" s="32" t="str">
        <f t="shared" si="16"/>
        <v/>
      </c>
      <c r="F172" s="32" t="str">
        <f t="shared" si="17"/>
        <v/>
      </c>
      <c r="G172" s="33"/>
      <c r="H172" s="34"/>
      <c r="I172" s="3"/>
      <c r="J172" s="3"/>
      <c r="K172" s="3"/>
      <c r="L172" s="3"/>
      <c r="M172" s="3"/>
      <c r="N172" s="3"/>
      <c r="O172" s="3"/>
      <c r="P172" s="4"/>
      <c r="Q172" s="4"/>
    </row>
    <row r="173" spans="1:17" x14ac:dyDescent="0.25">
      <c r="A173" s="42" t="str">
        <f t="shared" si="12"/>
        <v/>
      </c>
      <c r="B173" s="31" t="str">
        <f t="shared" si="13"/>
        <v/>
      </c>
      <c r="C173" s="32" t="str">
        <f t="shared" si="14"/>
        <v/>
      </c>
      <c r="D173" s="32" t="str">
        <f t="shared" si="15"/>
        <v/>
      </c>
      <c r="E173" s="32" t="str">
        <f t="shared" si="16"/>
        <v/>
      </c>
      <c r="F173" s="32" t="str">
        <f t="shared" si="17"/>
        <v/>
      </c>
      <c r="G173" s="33"/>
      <c r="H173" s="34"/>
      <c r="I173" s="3"/>
      <c r="J173" s="3"/>
      <c r="K173" s="3"/>
      <c r="L173" s="3"/>
      <c r="M173" s="3"/>
      <c r="N173" s="3"/>
      <c r="O173" s="3"/>
      <c r="P173" s="4"/>
      <c r="Q173" s="4"/>
    </row>
    <row r="174" spans="1:17" x14ac:dyDescent="0.25">
      <c r="A174" s="42" t="str">
        <f t="shared" si="12"/>
        <v/>
      </c>
      <c r="B174" s="31" t="str">
        <f t="shared" si="13"/>
        <v/>
      </c>
      <c r="C174" s="32" t="str">
        <f t="shared" si="14"/>
        <v/>
      </c>
      <c r="D174" s="32" t="str">
        <f t="shared" si="15"/>
        <v/>
      </c>
      <c r="E174" s="32" t="str">
        <f t="shared" si="16"/>
        <v/>
      </c>
      <c r="F174" s="32" t="str">
        <f t="shared" si="17"/>
        <v/>
      </c>
      <c r="G174" s="33"/>
      <c r="H174" s="34"/>
      <c r="I174" s="3"/>
      <c r="J174" s="3"/>
      <c r="K174" s="3"/>
      <c r="L174" s="3"/>
      <c r="M174" s="3"/>
      <c r="N174" s="3"/>
      <c r="O174" s="3"/>
      <c r="P174" s="4"/>
      <c r="Q174" s="4"/>
    </row>
    <row r="175" spans="1:17" x14ac:dyDescent="0.25">
      <c r="A175" s="42" t="str">
        <f t="shared" si="12"/>
        <v/>
      </c>
      <c r="B175" s="31" t="str">
        <f t="shared" si="13"/>
        <v/>
      </c>
      <c r="C175" s="32" t="str">
        <f t="shared" si="14"/>
        <v/>
      </c>
      <c r="D175" s="32" t="str">
        <f t="shared" si="15"/>
        <v/>
      </c>
      <c r="E175" s="32" t="str">
        <f t="shared" si="16"/>
        <v/>
      </c>
      <c r="F175" s="32" t="str">
        <f t="shared" si="17"/>
        <v/>
      </c>
      <c r="G175" s="33"/>
      <c r="H175" s="34"/>
      <c r="I175" s="3"/>
      <c r="J175" s="3"/>
      <c r="K175" s="3"/>
      <c r="L175" s="3"/>
      <c r="M175" s="3"/>
      <c r="N175" s="3"/>
      <c r="O175" s="3"/>
      <c r="P175" s="4"/>
      <c r="Q175" s="4"/>
    </row>
    <row r="176" spans="1:17" x14ac:dyDescent="0.25">
      <c r="A176" s="42" t="str">
        <f t="shared" si="12"/>
        <v/>
      </c>
      <c r="B176" s="31" t="str">
        <f t="shared" si="13"/>
        <v/>
      </c>
      <c r="C176" s="32" t="str">
        <f t="shared" si="14"/>
        <v/>
      </c>
      <c r="D176" s="32" t="str">
        <f t="shared" si="15"/>
        <v/>
      </c>
      <c r="E176" s="32" t="str">
        <f t="shared" si="16"/>
        <v/>
      </c>
      <c r="F176" s="32" t="str">
        <f t="shared" si="17"/>
        <v/>
      </c>
      <c r="G176" s="33"/>
      <c r="H176" s="34"/>
      <c r="I176" s="3"/>
      <c r="J176" s="3"/>
      <c r="K176" s="3"/>
      <c r="L176" s="3"/>
      <c r="M176" s="3"/>
      <c r="N176" s="3"/>
      <c r="O176" s="3"/>
      <c r="P176" s="4"/>
      <c r="Q176" s="4"/>
    </row>
    <row r="177" spans="1:17" x14ac:dyDescent="0.25">
      <c r="A177" s="42" t="str">
        <f t="shared" si="12"/>
        <v/>
      </c>
      <c r="B177" s="31" t="str">
        <f t="shared" si="13"/>
        <v/>
      </c>
      <c r="C177" s="32" t="str">
        <f t="shared" si="14"/>
        <v/>
      </c>
      <c r="D177" s="32" t="str">
        <f t="shared" si="15"/>
        <v/>
      </c>
      <c r="E177" s="32" t="str">
        <f t="shared" si="16"/>
        <v/>
      </c>
      <c r="F177" s="32" t="str">
        <f t="shared" si="17"/>
        <v/>
      </c>
      <c r="G177" s="33"/>
      <c r="H177" s="34"/>
      <c r="I177" s="3"/>
      <c r="J177" s="3"/>
      <c r="K177" s="3"/>
      <c r="L177" s="3"/>
      <c r="M177" s="3"/>
      <c r="N177" s="3"/>
      <c r="O177" s="3"/>
      <c r="P177" s="4"/>
      <c r="Q177" s="4"/>
    </row>
    <row r="178" spans="1:17" x14ac:dyDescent="0.25">
      <c r="A178" s="42" t="str">
        <f t="shared" si="12"/>
        <v/>
      </c>
      <c r="B178" s="31" t="str">
        <f t="shared" si="13"/>
        <v/>
      </c>
      <c r="C178" s="32" t="str">
        <f t="shared" si="14"/>
        <v/>
      </c>
      <c r="D178" s="32" t="str">
        <f t="shared" si="15"/>
        <v/>
      </c>
      <c r="E178" s="32" t="str">
        <f t="shared" si="16"/>
        <v/>
      </c>
      <c r="F178" s="32" t="str">
        <f t="shared" si="17"/>
        <v/>
      </c>
      <c r="G178" s="33"/>
      <c r="H178" s="34"/>
      <c r="I178" s="3"/>
      <c r="J178" s="3"/>
      <c r="K178" s="3"/>
      <c r="L178" s="3"/>
      <c r="M178" s="3"/>
      <c r="N178" s="3"/>
      <c r="O178" s="3"/>
      <c r="P178" s="4"/>
      <c r="Q178" s="4"/>
    </row>
    <row r="179" spans="1:17" x14ac:dyDescent="0.25">
      <c r="A179" s="42" t="str">
        <f t="shared" si="12"/>
        <v/>
      </c>
      <c r="B179" s="31" t="str">
        <f t="shared" si="13"/>
        <v/>
      </c>
      <c r="C179" s="32" t="str">
        <f t="shared" si="14"/>
        <v/>
      </c>
      <c r="D179" s="32" t="str">
        <f t="shared" si="15"/>
        <v/>
      </c>
      <c r="E179" s="32" t="str">
        <f t="shared" si="16"/>
        <v/>
      </c>
      <c r="F179" s="32" t="str">
        <f t="shared" si="17"/>
        <v/>
      </c>
      <c r="G179" s="33"/>
      <c r="H179" s="34"/>
      <c r="I179" s="3"/>
      <c r="J179" s="3"/>
      <c r="K179" s="3"/>
      <c r="L179" s="3"/>
      <c r="M179" s="3"/>
      <c r="N179" s="3"/>
      <c r="O179" s="3"/>
      <c r="P179" s="4"/>
      <c r="Q179" s="4"/>
    </row>
    <row r="180" spans="1:17" x14ac:dyDescent="0.25">
      <c r="A180" s="42" t="str">
        <f t="shared" si="12"/>
        <v/>
      </c>
      <c r="B180" s="31" t="str">
        <f t="shared" si="13"/>
        <v/>
      </c>
      <c r="C180" s="32" t="str">
        <f t="shared" si="14"/>
        <v/>
      </c>
      <c r="D180" s="32" t="str">
        <f t="shared" si="15"/>
        <v/>
      </c>
      <c r="E180" s="32" t="str">
        <f t="shared" si="16"/>
        <v/>
      </c>
      <c r="F180" s="32" t="str">
        <f t="shared" si="17"/>
        <v/>
      </c>
      <c r="G180" s="33"/>
      <c r="H180" s="34"/>
      <c r="I180" s="3"/>
      <c r="J180" s="3"/>
      <c r="K180" s="3"/>
      <c r="L180" s="3"/>
      <c r="M180" s="3"/>
      <c r="N180" s="3"/>
      <c r="O180" s="3"/>
      <c r="P180" s="4"/>
      <c r="Q180" s="4"/>
    </row>
    <row r="181" spans="1:17" x14ac:dyDescent="0.25">
      <c r="A181" s="42" t="str">
        <f t="shared" si="12"/>
        <v/>
      </c>
      <c r="B181" s="31" t="str">
        <f t="shared" si="13"/>
        <v/>
      </c>
      <c r="C181" s="32" t="str">
        <f t="shared" si="14"/>
        <v/>
      </c>
      <c r="D181" s="32" t="str">
        <f t="shared" si="15"/>
        <v/>
      </c>
      <c r="E181" s="32" t="str">
        <f t="shared" si="16"/>
        <v/>
      </c>
      <c r="F181" s="32" t="str">
        <f t="shared" si="17"/>
        <v/>
      </c>
      <c r="G181" s="33"/>
      <c r="H181" s="34"/>
      <c r="I181" s="3"/>
      <c r="J181" s="3"/>
      <c r="K181" s="3"/>
      <c r="L181" s="3"/>
      <c r="M181" s="3"/>
      <c r="N181" s="3"/>
      <c r="O181" s="3"/>
      <c r="P181" s="4"/>
      <c r="Q181" s="4"/>
    </row>
    <row r="182" spans="1:17" x14ac:dyDescent="0.25">
      <c r="A182" s="42" t="str">
        <f t="shared" si="12"/>
        <v/>
      </c>
      <c r="B182" s="31" t="str">
        <f t="shared" si="13"/>
        <v/>
      </c>
      <c r="C182" s="32" t="str">
        <f t="shared" si="14"/>
        <v/>
      </c>
      <c r="D182" s="32" t="str">
        <f t="shared" si="15"/>
        <v/>
      </c>
      <c r="E182" s="32" t="str">
        <f t="shared" si="16"/>
        <v/>
      </c>
      <c r="F182" s="32" t="str">
        <f t="shared" si="17"/>
        <v/>
      </c>
      <c r="G182" s="33"/>
      <c r="H182" s="34"/>
      <c r="I182" s="3"/>
      <c r="J182" s="3"/>
      <c r="K182" s="3"/>
      <c r="L182" s="3"/>
      <c r="M182" s="3"/>
      <c r="N182" s="3"/>
      <c r="O182" s="3"/>
      <c r="P182" s="4"/>
      <c r="Q182" s="4"/>
    </row>
    <row r="183" spans="1:17" x14ac:dyDescent="0.25">
      <c r="A183" s="42" t="str">
        <f t="shared" si="12"/>
        <v/>
      </c>
      <c r="B183" s="31" t="str">
        <f t="shared" si="13"/>
        <v/>
      </c>
      <c r="C183" s="32" t="str">
        <f t="shared" si="14"/>
        <v/>
      </c>
      <c r="D183" s="32" t="str">
        <f t="shared" si="15"/>
        <v/>
      </c>
      <c r="E183" s="32" t="str">
        <f t="shared" si="16"/>
        <v/>
      </c>
      <c r="F183" s="32" t="str">
        <f t="shared" si="17"/>
        <v/>
      </c>
      <c r="G183" s="33"/>
      <c r="H183" s="34"/>
      <c r="I183" s="3"/>
      <c r="J183" s="3"/>
      <c r="K183" s="3"/>
      <c r="L183" s="3"/>
      <c r="M183" s="3"/>
      <c r="N183" s="3"/>
      <c r="O183" s="3"/>
      <c r="P183" s="4"/>
      <c r="Q183" s="4"/>
    </row>
    <row r="184" spans="1:17" x14ac:dyDescent="0.25">
      <c r="A184" s="42" t="str">
        <f t="shared" si="12"/>
        <v/>
      </c>
      <c r="B184" s="31" t="str">
        <f t="shared" si="13"/>
        <v/>
      </c>
      <c r="C184" s="32" t="str">
        <f t="shared" si="14"/>
        <v/>
      </c>
      <c r="D184" s="32" t="str">
        <f t="shared" si="15"/>
        <v/>
      </c>
      <c r="E184" s="32" t="str">
        <f t="shared" si="16"/>
        <v/>
      </c>
      <c r="F184" s="32" t="str">
        <f t="shared" si="17"/>
        <v/>
      </c>
      <c r="G184" s="33"/>
      <c r="H184" s="34"/>
      <c r="I184" s="3"/>
      <c r="J184" s="3"/>
      <c r="K184" s="3"/>
      <c r="L184" s="3"/>
      <c r="M184" s="3"/>
      <c r="N184" s="3"/>
      <c r="O184" s="3"/>
      <c r="P184" s="4"/>
      <c r="Q184" s="4"/>
    </row>
    <row r="185" spans="1:17" x14ac:dyDescent="0.25">
      <c r="A185" s="42" t="str">
        <f t="shared" si="12"/>
        <v/>
      </c>
      <c r="B185" s="31" t="str">
        <f t="shared" si="13"/>
        <v/>
      </c>
      <c r="C185" s="32" t="str">
        <f t="shared" si="14"/>
        <v/>
      </c>
      <c r="D185" s="32" t="str">
        <f t="shared" si="15"/>
        <v/>
      </c>
      <c r="E185" s="32" t="str">
        <f t="shared" si="16"/>
        <v/>
      </c>
      <c r="F185" s="32" t="str">
        <f t="shared" si="17"/>
        <v/>
      </c>
      <c r="G185" s="33"/>
      <c r="H185" s="34"/>
      <c r="I185" s="3"/>
      <c r="J185" s="3"/>
      <c r="K185" s="3"/>
      <c r="L185" s="3"/>
      <c r="M185" s="3"/>
      <c r="N185" s="3"/>
      <c r="O185" s="3"/>
      <c r="P185" s="4"/>
      <c r="Q185" s="4"/>
    </row>
    <row r="186" spans="1:17" x14ac:dyDescent="0.25">
      <c r="A186" s="42" t="str">
        <f t="shared" si="12"/>
        <v/>
      </c>
      <c r="B186" s="31" t="str">
        <f t="shared" si="13"/>
        <v/>
      </c>
      <c r="C186" s="32" t="str">
        <f t="shared" si="14"/>
        <v/>
      </c>
      <c r="D186" s="32" t="str">
        <f t="shared" si="15"/>
        <v/>
      </c>
      <c r="E186" s="32" t="str">
        <f t="shared" si="16"/>
        <v/>
      </c>
      <c r="F186" s="32" t="str">
        <f t="shared" si="17"/>
        <v/>
      </c>
      <c r="G186" s="33"/>
      <c r="H186" s="34"/>
      <c r="I186" s="3"/>
      <c r="J186" s="3"/>
      <c r="K186" s="3"/>
      <c r="L186" s="3"/>
      <c r="M186" s="3"/>
      <c r="N186" s="3"/>
      <c r="O186" s="3"/>
      <c r="P186" s="4"/>
      <c r="Q186" s="4"/>
    </row>
    <row r="187" spans="1:17" x14ac:dyDescent="0.25">
      <c r="A187" s="42" t="str">
        <f t="shared" si="12"/>
        <v/>
      </c>
      <c r="B187" s="31" t="str">
        <f t="shared" si="13"/>
        <v/>
      </c>
      <c r="C187" s="32" t="str">
        <f t="shared" si="14"/>
        <v/>
      </c>
      <c r="D187" s="32" t="str">
        <f t="shared" si="15"/>
        <v/>
      </c>
      <c r="E187" s="32" t="str">
        <f t="shared" si="16"/>
        <v/>
      </c>
      <c r="F187" s="32" t="str">
        <f t="shared" si="17"/>
        <v/>
      </c>
      <c r="G187" s="33"/>
      <c r="H187" s="34"/>
      <c r="I187" s="3"/>
      <c r="J187" s="3"/>
      <c r="K187" s="3"/>
      <c r="L187" s="3"/>
      <c r="M187" s="3"/>
      <c r="N187" s="3"/>
      <c r="O187" s="3"/>
      <c r="P187" s="4"/>
      <c r="Q187" s="4"/>
    </row>
    <row r="188" spans="1:17" x14ac:dyDescent="0.25">
      <c r="A188" s="42" t="str">
        <f t="shared" si="12"/>
        <v/>
      </c>
      <c r="B188" s="31" t="str">
        <f t="shared" si="13"/>
        <v/>
      </c>
      <c r="C188" s="32" t="str">
        <f t="shared" si="14"/>
        <v/>
      </c>
      <c r="D188" s="32" t="str">
        <f t="shared" si="15"/>
        <v/>
      </c>
      <c r="E188" s="32" t="str">
        <f t="shared" si="16"/>
        <v/>
      </c>
      <c r="F188" s="32" t="str">
        <f t="shared" si="17"/>
        <v/>
      </c>
      <c r="G188" s="33"/>
      <c r="H188" s="34"/>
      <c r="I188" s="3"/>
      <c r="J188" s="3"/>
      <c r="K188" s="3"/>
      <c r="L188" s="3"/>
      <c r="M188" s="3"/>
      <c r="N188" s="3"/>
      <c r="O188" s="3"/>
      <c r="P188" s="4"/>
      <c r="Q188" s="4"/>
    </row>
    <row r="189" spans="1:17" x14ac:dyDescent="0.25">
      <c r="A189" s="42" t="str">
        <f t="shared" si="12"/>
        <v/>
      </c>
      <c r="B189" s="31" t="str">
        <f t="shared" si="13"/>
        <v/>
      </c>
      <c r="C189" s="32" t="str">
        <f t="shared" si="14"/>
        <v/>
      </c>
      <c r="D189" s="32" t="str">
        <f t="shared" si="15"/>
        <v/>
      </c>
      <c r="E189" s="32" t="str">
        <f t="shared" si="16"/>
        <v/>
      </c>
      <c r="F189" s="32" t="str">
        <f t="shared" si="17"/>
        <v/>
      </c>
      <c r="G189" s="33"/>
      <c r="H189" s="34"/>
      <c r="I189" s="3"/>
      <c r="J189" s="3"/>
      <c r="K189" s="3"/>
      <c r="L189" s="3"/>
      <c r="M189" s="3"/>
      <c r="N189" s="3"/>
      <c r="O189" s="3"/>
      <c r="P189" s="4"/>
      <c r="Q189" s="4"/>
    </row>
    <row r="190" spans="1:17" x14ac:dyDescent="0.25">
      <c r="A190" s="42" t="str">
        <f t="shared" si="12"/>
        <v/>
      </c>
      <c r="B190" s="31" t="str">
        <f t="shared" si="13"/>
        <v/>
      </c>
      <c r="C190" s="32" t="str">
        <f t="shared" si="14"/>
        <v/>
      </c>
      <c r="D190" s="32" t="str">
        <f t="shared" si="15"/>
        <v/>
      </c>
      <c r="E190" s="32" t="str">
        <f t="shared" si="16"/>
        <v/>
      </c>
      <c r="F190" s="32" t="str">
        <f t="shared" si="17"/>
        <v/>
      </c>
      <c r="G190" s="33"/>
      <c r="H190" s="34"/>
      <c r="I190" s="3"/>
      <c r="J190" s="3"/>
      <c r="K190" s="3"/>
      <c r="L190" s="3"/>
      <c r="M190" s="3"/>
      <c r="N190" s="3"/>
      <c r="O190" s="3"/>
      <c r="P190" s="4"/>
      <c r="Q190" s="4"/>
    </row>
    <row r="191" spans="1:17" x14ac:dyDescent="0.25">
      <c r="A191" s="42" t="str">
        <f t="shared" si="12"/>
        <v/>
      </c>
      <c r="B191" s="31" t="str">
        <f t="shared" si="13"/>
        <v/>
      </c>
      <c r="C191" s="32" t="str">
        <f t="shared" si="14"/>
        <v/>
      </c>
      <c r="D191" s="32" t="str">
        <f t="shared" si="15"/>
        <v/>
      </c>
      <c r="E191" s="32" t="str">
        <f t="shared" si="16"/>
        <v/>
      </c>
      <c r="F191" s="32" t="str">
        <f t="shared" si="17"/>
        <v/>
      </c>
      <c r="G191" s="33"/>
      <c r="H191" s="34"/>
      <c r="I191" s="3"/>
      <c r="J191" s="3"/>
      <c r="K191" s="3"/>
      <c r="L191" s="3"/>
      <c r="M191" s="3"/>
      <c r="N191" s="3"/>
      <c r="O191" s="3"/>
      <c r="P191" s="4"/>
      <c r="Q191" s="4"/>
    </row>
    <row r="192" spans="1:17" x14ac:dyDescent="0.25">
      <c r="A192" s="42" t="str">
        <f t="shared" si="12"/>
        <v/>
      </c>
      <c r="B192" s="31" t="str">
        <f t="shared" si="13"/>
        <v/>
      </c>
      <c r="C192" s="32" t="str">
        <f t="shared" si="14"/>
        <v/>
      </c>
      <c r="D192" s="32" t="str">
        <f t="shared" si="15"/>
        <v/>
      </c>
      <c r="E192" s="32" t="str">
        <f t="shared" si="16"/>
        <v/>
      </c>
      <c r="F192" s="32" t="str">
        <f t="shared" si="17"/>
        <v/>
      </c>
      <c r="G192" s="33"/>
      <c r="H192" s="34"/>
      <c r="I192" s="3"/>
      <c r="J192" s="3"/>
      <c r="K192" s="3"/>
      <c r="L192" s="3"/>
      <c r="M192" s="3"/>
      <c r="N192" s="3"/>
      <c r="O192" s="3"/>
      <c r="P192" s="4"/>
      <c r="Q192" s="4"/>
    </row>
    <row r="193" spans="1:17" x14ac:dyDescent="0.25">
      <c r="A193" s="42" t="str">
        <f t="shared" si="12"/>
        <v/>
      </c>
      <c r="B193" s="31" t="str">
        <f t="shared" si="13"/>
        <v/>
      </c>
      <c r="C193" s="32" t="str">
        <f t="shared" si="14"/>
        <v/>
      </c>
      <c r="D193" s="32" t="str">
        <f t="shared" si="15"/>
        <v/>
      </c>
      <c r="E193" s="32" t="str">
        <f t="shared" si="16"/>
        <v/>
      </c>
      <c r="F193" s="32" t="str">
        <f t="shared" si="17"/>
        <v/>
      </c>
      <c r="G193" s="33"/>
      <c r="H193" s="34"/>
      <c r="I193" s="3"/>
      <c r="J193" s="3"/>
      <c r="K193" s="3"/>
      <c r="L193" s="3"/>
      <c r="M193" s="3"/>
      <c r="N193" s="3"/>
      <c r="O193" s="3"/>
      <c r="P193" s="4"/>
      <c r="Q193" s="4"/>
    </row>
    <row r="194" spans="1:17" x14ac:dyDescent="0.25">
      <c r="A194" s="42" t="str">
        <f t="shared" si="12"/>
        <v/>
      </c>
      <c r="B194" s="31" t="str">
        <f t="shared" si="13"/>
        <v/>
      </c>
      <c r="C194" s="32" t="str">
        <f t="shared" si="14"/>
        <v/>
      </c>
      <c r="D194" s="32" t="str">
        <f t="shared" si="15"/>
        <v/>
      </c>
      <c r="E194" s="32" t="str">
        <f t="shared" si="16"/>
        <v/>
      </c>
      <c r="F194" s="32" t="str">
        <f t="shared" si="17"/>
        <v/>
      </c>
      <c r="G194" s="33"/>
      <c r="H194" s="34"/>
      <c r="I194" s="3"/>
      <c r="J194" s="3"/>
      <c r="K194" s="3"/>
      <c r="L194" s="3"/>
      <c r="M194" s="3"/>
      <c r="N194" s="3"/>
      <c r="O194" s="3"/>
      <c r="P194" s="4"/>
      <c r="Q194" s="4"/>
    </row>
    <row r="195" spans="1:17" x14ac:dyDescent="0.25">
      <c r="A195" s="42" t="str">
        <f t="shared" si="12"/>
        <v/>
      </c>
      <c r="B195" s="31" t="str">
        <f t="shared" si="13"/>
        <v/>
      </c>
      <c r="C195" s="32" t="str">
        <f t="shared" si="14"/>
        <v/>
      </c>
      <c r="D195" s="32" t="str">
        <f t="shared" si="15"/>
        <v/>
      </c>
      <c r="E195" s="32" t="str">
        <f t="shared" si="16"/>
        <v/>
      </c>
      <c r="F195" s="32" t="str">
        <f t="shared" si="17"/>
        <v/>
      </c>
      <c r="G195" s="33"/>
      <c r="H195" s="34"/>
      <c r="I195" s="3"/>
      <c r="J195" s="3"/>
      <c r="K195" s="3"/>
      <c r="L195" s="3"/>
      <c r="M195" s="3"/>
      <c r="N195" s="3"/>
      <c r="O195" s="3"/>
      <c r="P195" s="4"/>
      <c r="Q195" s="4"/>
    </row>
    <row r="196" spans="1:17" x14ac:dyDescent="0.25">
      <c r="A196" s="42" t="str">
        <f t="shared" si="12"/>
        <v/>
      </c>
      <c r="B196" s="31" t="str">
        <f t="shared" si="13"/>
        <v/>
      </c>
      <c r="C196" s="32" t="str">
        <f t="shared" si="14"/>
        <v/>
      </c>
      <c r="D196" s="32" t="str">
        <f t="shared" si="15"/>
        <v/>
      </c>
      <c r="E196" s="32" t="str">
        <f t="shared" si="16"/>
        <v/>
      </c>
      <c r="F196" s="32" t="str">
        <f t="shared" si="17"/>
        <v/>
      </c>
      <c r="G196" s="33"/>
      <c r="H196" s="34"/>
      <c r="I196" s="3"/>
      <c r="J196" s="3"/>
      <c r="K196" s="3"/>
      <c r="L196" s="3"/>
      <c r="M196" s="3"/>
      <c r="N196" s="3"/>
      <c r="O196" s="3"/>
      <c r="P196" s="4"/>
      <c r="Q196" s="4"/>
    </row>
    <row r="197" spans="1:17" x14ac:dyDescent="0.25">
      <c r="A197" s="42" t="str">
        <f t="shared" si="12"/>
        <v/>
      </c>
      <c r="B197" s="31" t="str">
        <f t="shared" si="13"/>
        <v/>
      </c>
      <c r="C197" s="32" t="str">
        <f t="shared" si="14"/>
        <v/>
      </c>
      <c r="D197" s="32" t="str">
        <f t="shared" si="15"/>
        <v/>
      </c>
      <c r="E197" s="32" t="str">
        <f t="shared" si="16"/>
        <v/>
      </c>
      <c r="F197" s="32" t="str">
        <f t="shared" si="17"/>
        <v/>
      </c>
      <c r="G197" s="33"/>
      <c r="H197" s="34"/>
      <c r="I197" s="3"/>
      <c r="J197" s="3"/>
      <c r="K197" s="3"/>
      <c r="L197" s="3"/>
      <c r="M197" s="3"/>
      <c r="N197" s="3"/>
      <c r="O197" s="3"/>
      <c r="P197" s="4"/>
      <c r="Q197" s="4"/>
    </row>
    <row r="198" spans="1:17" x14ac:dyDescent="0.25">
      <c r="A198" s="42" t="str">
        <f t="shared" si="12"/>
        <v/>
      </c>
      <c r="B198" s="31" t="str">
        <f t="shared" si="13"/>
        <v/>
      </c>
      <c r="C198" s="32" t="str">
        <f t="shared" si="14"/>
        <v/>
      </c>
      <c r="D198" s="32" t="str">
        <f t="shared" si="15"/>
        <v/>
      </c>
      <c r="E198" s="32" t="str">
        <f t="shared" si="16"/>
        <v/>
      </c>
      <c r="F198" s="32" t="str">
        <f t="shared" si="17"/>
        <v/>
      </c>
      <c r="G198" s="33"/>
      <c r="H198" s="34"/>
      <c r="I198" s="3"/>
      <c r="J198" s="3"/>
      <c r="K198" s="3"/>
      <c r="L198" s="3"/>
      <c r="M198" s="3"/>
      <c r="N198" s="3"/>
      <c r="O198" s="3"/>
      <c r="P198" s="4"/>
      <c r="Q198" s="4"/>
    </row>
    <row r="199" spans="1:17" x14ac:dyDescent="0.25">
      <c r="A199" s="42" t="str">
        <f t="shared" si="12"/>
        <v/>
      </c>
      <c r="B199" s="31" t="str">
        <f t="shared" si="13"/>
        <v/>
      </c>
      <c r="C199" s="32" t="str">
        <f t="shared" si="14"/>
        <v/>
      </c>
      <c r="D199" s="32" t="str">
        <f t="shared" si="15"/>
        <v/>
      </c>
      <c r="E199" s="32" t="str">
        <f t="shared" si="16"/>
        <v/>
      </c>
      <c r="F199" s="32" t="str">
        <f t="shared" si="17"/>
        <v/>
      </c>
      <c r="G199" s="33"/>
      <c r="H199" s="34"/>
      <c r="I199" s="3"/>
      <c r="J199" s="3"/>
      <c r="K199" s="3"/>
      <c r="L199" s="3"/>
      <c r="M199" s="3"/>
      <c r="N199" s="3"/>
      <c r="O199" s="3"/>
      <c r="P199" s="4"/>
      <c r="Q199" s="4"/>
    </row>
    <row r="200" spans="1:17" x14ac:dyDescent="0.25">
      <c r="A200" s="42" t="str">
        <f t="shared" si="12"/>
        <v/>
      </c>
      <c r="B200" s="31" t="str">
        <f t="shared" si="13"/>
        <v/>
      </c>
      <c r="C200" s="32" t="str">
        <f t="shared" si="14"/>
        <v/>
      </c>
      <c r="D200" s="32" t="str">
        <f t="shared" si="15"/>
        <v/>
      </c>
      <c r="E200" s="32" t="str">
        <f t="shared" si="16"/>
        <v/>
      </c>
      <c r="F200" s="32" t="str">
        <f t="shared" si="17"/>
        <v/>
      </c>
      <c r="G200" s="33"/>
      <c r="H200" s="34"/>
      <c r="I200" s="3"/>
      <c r="J200" s="3"/>
      <c r="K200" s="3"/>
      <c r="L200" s="3"/>
      <c r="M200" s="3"/>
      <c r="N200" s="3"/>
      <c r="O200" s="3"/>
      <c r="P200" s="4"/>
      <c r="Q200" s="4"/>
    </row>
    <row r="201" spans="1:17" x14ac:dyDescent="0.25">
      <c r="A201" s="42" t="str">
        <f t="shared" si="12"/>
        <v/>
      </c>
      <c r="B201" s="31" t="str">
        <f t="shared" si="13"/>
        <v/>
      </c>
      <c r="C201" s="32" t="str">
        <f t="shared" si="14"/>
        <v/>
      </c>
      <c r="D201" s="32" t="str">
        <f t="shared" si="15"/>
        <v/>
      </c>
      <c r="E201" s="32" t="str">
        <f t="shared" si="16"/>
        <v/>
      </c>
      <c r="F201" s="32" t="str">
        <f t="shared" si="17"/>
        <v/>
      </c>
      <c r="G201" s="33"/>
      <c r="H201" s="34"/>
      <c r="I201" s="3"/>
      <c r="J201" s="3"/>
      <c r="K201" s="3"/>
      <c r="L201" s="3"/>
      <c r="M201" s="3"/>
      <c r="N201" s="3"/>
      <c r="O201" s="3"/>
      <c r="P201" s="4"/>
      <c r="Q201" s="4"/>
    </row>
    <row r="202" spans="1:17" x14ac:dyDescent="0.25">
      <c r="A202" s="42" t="str">
        <f t="shared" si="12"/>
        <v/>
      </c>
      <c r="B202" s="31" t="str">
        <f t="shared" si="13"/>
        <v/>
      </c>
      <c r="C202" s="32" t="str">
        <f t="shared" si="14"/>
        <v/>
      </c>
      <c r="D202" s="32" t="str">
        <f t="shared" si="15"/>
        <v/>
      </c>
      <c r="E202" s="32" t="str">
        <f t="shared" si="16"/>
        <v/>
      </c>
      <c r="F202" s="32" t="str">
        <f t="shared" si="17"/>
        <v/>
      </c>
      <c r="G202" s="33"/>
      <c r="H202" s="34"/>
      <c r="I202" s="3"/>
      <c r="J202" s="3"/>
      <c r="K202" s="3"/>
      <c r="L202" s="3"/>
      <c r="M202" s="3"/>
      <c r="N202" s="3"/>
      <c r="O202" s="3"/>
      <c r="P202" s="4"/>
      <c r="Q202" s="4"/>
    </row>
    <row r="203" spans="1:17" x14ac:dyDescent="0.25">
      <c r="A203" s="42" t="str">
        <f t="shared" si="12"/>
        <v/>
      </c>
      <c r="B203" s="31" t="str">
        <f t="shared" si="13"/>
        <v/>
      </c>
      <c r="C203" s="32" t="str">
        <f t="shared" si="14"/>
        <v/>
      </c>
      <c r="D203" s="32" t="str">
        <f t="shared" si="15"/>
        <v/>
      </c>
      <c r="E203" s="32" t="str">
        <f t="shared" si="16"/>
        <v/>
      </c>
      <c r="F203" s="32" t="str">
        <f t="shared" si="17"/>
        <v/>
      </c>
      <c r="G203" s="33"/>
      <c r="H203" s="34"/>
      <c r="I203" s="3"/>
      <c r="J203" s="3"/>
      <c r="K203" s="3"/>
      <c r="L203" s="3"/>
      <c r="M203" s="3"/>
      <c r="N203" s="3"/>
      <c r="O203" s="3"/>
      <c r="P203" s="4"/>
      <c r="Q203" s="4"/>
    </row>
    <row r="204" spans="1:17" x14ac:dyDescent="0.25">
      <c r="A204" s="42" t="str">
        <f t="shared" si="12"/>
        <v/>
      </c>
      <c r="B204" s="31" t="str">
        <f t="shared" si="13"/>
        <v/>
      </c>
      <c r="C204" s="32" t="str">
        <f t="shared" si="14"/>
        <v/>
      </c>
      <c r="D204" s="32" t="str">
        <f t="shared" si="15"/>
        <v/>
      </c>
      <c r="E204" s="32" t="str">
        <f t="shared" si="16"/>
        <v/>
      </c>
      <c r="F204" s="32" t="str">
        <f t="shared" si="17"/>
        <v/>
      </c>
      <c r="G204" s="33"/>
      <c r="H204" s="34"/>
      <c r="I204" s="3"/>
      <c r="J204" s="3"/>
      <c r="K204" s="3"/>
      <c r="L204" s="3"/>
      <c r="M204" s="3"/>
      <c r="N204" s="3"/>
      <c r="O204" s="3"/>
      <c r="P204" s="4"/>
      <c r="Q204" s="4"/>
    </row>
    <row r="205" spans="1:17" x14ac:dyDescent="0.25">
      <c r="A205" s="42" t="str">
        <f t="shared" si="12"/>
        <v/>
      </c>
      <c r="B205" s="31" t="str">
        <f t="shared" si="13"/>
        <v/>
      </c>
      <c r="C205" s="32" t="str">
        <f t="shared" si="14"/>
        <v/>
      </c>
      <c r="D205" s="32" t="str">
        <f t="shared" si="15"/>
        <v/>
      </c>
      <c r="E205" s="32" t="str">
        <f t="shared" si="16"/>
        <v/>
      </c>
      <c r="F205" s="32" t="str">
        <f t="shared" si="17"/>
        <v/>
      </c>
      <c r="G205" s="33"/>
      <c r="H205" s="34"/>
      <c r="I205" s="3"/>
      <c r="J205" s="3"/>
      <c r="K205" s="3"/>
      <c r="L205" s="3"/>
      <c r="M205" s="3"/>
      <c r="N205" s="3"/>
      <c r="O205" s="3"/>
      <c r="P205" s="4"/>
      <c r="Q205" s="4"/>
    </row>
    <row r="206" spans="1:17" x14ac:dyDescent="0.25">
      <c r="A206" s="42" t="str">
        <f t="shared" si="12"/>
        <v/>
      </c>
      <c r="B206" s="31" t="str">
        <f t="shared" si="13"/>
        <v/>
      </c>
      <c r="C206" s="32" t="str">
        <f t="shared" si="14"/>
        <v/>
      </c>
      <c r="D206" s="32" t="str">
        <f t="shared" si="15"/>
        <v/>
      </c>
      <c r="E206" s="32" t="str">
        <f t="shared" si="16"/>
        <v/>
      </c>
      <c r="F206" s="32" t="str">
        <f t="shared" si="17"/>
        <v/>
      </c>
      <c r="G206" s="33"/>
      <c r="H206" s="34"/>
      <c r="I206" s="3"/>
      <c r="J206" s="3"/>
      <c r="K206" s="3"/>
      <c r="L206" s="3"/>
      <c r="M206" s="3"/>
      <c r="N206" s="3"/>
      <c r="O206" s="3"/>
      <c r="P206" s="4"/>
      <c r="Q206" s="4"/>
    </row>
    <row r="207" spans="1:17" x14ac:dyDescent="0.25">
      <c r="A207" s="42" t="str">
        <f t="shared" ref="A207:A270" si="18">IF(controllo_valori_sem*controllo_numero_rate_sem,num_progr_rata_sem,"")</f>
        <v/>
      </c>
      <c r="B207" s="31" t="str">
        <f t="shared" ref="B207:B270" si="19">IF(controllo_valori_sem*controllo_numero_rate_sem,DATE(YEAR(data_inizio_sem),MONTH(data_inizio_sem)+num_progr_rata_sem,DAY(data_inizio_sem)),"")</f>
        <v/>
      </c>
      <c r="C207" s="32" t="str">
        <f t="shared" ref="C207:C270" si="20">IF(controllo_valori_sem*controllo_numero_rate_sem,rata_mensile_sem,"")</f>
        <v/>
      </c>
      <c r="D207" s="32" t="str">
        <f t="shared" ref="D207:D270" si="21">IF(controllo_valori_sem*controllo_numero_rate_sem,-PPMT(tasso_sem/2,num_progr_rata_sem,durata_mesi_sem,importo_prestito_sem),"")</f>
        <v/>
      </c>
      <c r="E207" s="32" t="str">
        <f t="shared" ref="E207:E270" si="22">IF(controllo_valori_sem*controllo_numero_rate_sem,-IPMT(tasso_sem/2,num_progr_rata_sem,durata_mesi_sem,importo_prestito_sem),"")</f>
        <v/>
      </c>
      <c r="F207" s="32" t="str">
        <f t="shared" ref="F207:F270" si="23">IF(controllo_valori_sem*controllo_numero_rate_sem,-FV(tasso_sem/2,num_progr_rata_sem,-rata_mensile_sem,importo_prestito_sem),"")</f>
        <v/>
      </c>
      <c r="G207" s="33"/>
      <c r="H207" s="34"/>
      <c r="I207" s="3"/>
      <c r="J207" s="3"/>
      <c r="K207" s="3"/>
      <c r="L207" s="3"/>
      <c r="M207" s="3"/>
      <c r="N207" s="3"/>
      <c r="O207" s="3"/>
      <c r="P207" s="4"/>
      <c r="Q207" s="4"/>
    </row>
    <row r="208" spans="1:17" x14ac:dyDescent="0.25">
      <c r="A208" s="42" t="str">
        <f t="shared" si="18"/>
        <v/>
      </c>
      <c r="B208" s="31" t="str">
        <f t="shared" si="19"/>
        <v/>
      </c>
      <c r="C208" s="32" t="str">
        <f t="shared" si="20"/>
        <v/>
      </c>
      <c r="D208" s="32" t="str">
        <f t="shared" si="21"/>
        <v/>
      </c>
      <c r="E208" s="32" t="str">
        <f t="shared" si="22"/>
        <v/>
      </c>
      <c r="F208" s="32" t="str">
        <f t="shared" si="23"/>
        <v/>
      </c>
      <c r="G208" s="33"/>
      <c r="H208" s="34"/>
      <c r="I208" s="3"/>
      <c r="J208" s="3"/>
      <c r="K208" s="3"/>
      <c r="L208" s="3"/>
      <c r="M208" s="3"/>
      <c r="N208" s="3"/>
      <c r="O208" s="3"/>
      <c r="P208" s="4"/>
      <c r="Q208" s="4"/>
    </row>
    <row r="209" spans="1:17" x14ac:dyDescent="0.25">
      <c r="A209" s="42" t="str">
        <f t="shared" si="18"/>
        <v/>
      </c>
      <c r="B209" s="31" t="str">
        <f t="shared" si="19"/>
        <v/>
      </c>
      <c r="C209" s="32" t="str">
        <f t="shared" si="20"/>
        <v/>
      </c>
      <c r="D209" s="32" t="str">
        <f t="shared" si="21"/>
        <v/>
      </c>
      <c r="E209" s="32" t="str">
        <f t="shared" si="22"/>
        <v/>
      </c>
      <c r="F209" s="32" t="str">
        <f t="shared" si="23"/>
        <v/>
      </c>
      <c r="G209" s="33"/>
      <c r="H209" s="34"/>
      <c r="I209" s="3"/>
      <c r="J209" s="3"/>
      <c r="K209" s="3"/>
      <c r="L209" s="3"/>
      <c r="M209" s="3"/>
      <c r="N209" s="3"/>
      <c r="O209" s="3"/>
      <c r="P209" s="4"/>
      <c r="Q209" s="4"/>
    </row>
    <row r="210" spans="1:17" x14ac:dyDescent="0.25">
      <c r="A210" s="42" t="str">
        <f t="shared" si="18"/>
        <v/>
      </c>
      <c r="B210" s="31" t="str">
        <f t="shared" si="19"/>
        <v/>
      </c>
      <c r="C210" s="32" t="str">
        <f t="shared" si="20"/>
        <v/>
      </c>
      <c r="D210" s="32" t="str">
        <f t="shared" si="21"/>
        <v/>
      </c>
      <c r="E210" s="32" t="str">
        <f t="shared" si="22"/>
        <v/>
      </c>
      <c r="F210" s="32" t="str">
        <f t="shared" si="23"/>
        <v/>
      </c>
      <c r="G210" s="33"/>
      <c r="H210" s="34"/>
      <c r="I210" s="3"/>
      <c r="J210" s="3"/>
      <c r="K210" s="3"/>
      <c r="L210" s="3"/>
      <c r="M210" s="3"/>
      <c r="N210" s="3"/>
      <c r="O210" s="3"/>
      <c r="P210" s="4"/>
      <c r="Q210" s="4"/>
    </row>
    <row r="211" spans="1:17" x14ac:dyDescent="0.25">
      <c r="A211" s="42" t="str">
        <f t="shared" si="18"/>
        <v/>
      </c>
      <c r="B211" s="31" t="str">
        <f t="shared" si="19"/>
        <v/>
      </c>
      <c r="C211" s="32" t="str">
        <f t="shared" si="20"/>
        <v/>
      </c>
      <c r="D211" s="32" t="str">
        <f t="shared" si="21"/>
        <v/>
      </c>
      <c r="E211" s="32" t="str">
        <f t="shared" si="22"/>
        <v/>
      </c>
      <c r="F211" s="32" t="str">
        <f t="shared" si="23"/>
        <v/>
      </c>
      <c r="G211" s="33"/>
      <c r="H211" s="34"/>
      <c r="I211" s="3"/>
      <c r="J211" s="3"/>
      <c r="K211" s="3"/>
      <c r="L211" s="3"/>
      <c r="M211" s="3"/>
      <c r="N211" s="3"/>
      <c r="O211" s="3"/>
      <c r="P211" s="4"/>
      <c r="Q211" s="4"/>
    </row>
    <row r="212" spans="1:17" x14ac:dyDescent="0.25">
      <c r="A212" s="42" t="str">
        <f t="shared" si="18"/>
        <v/>
      </c>
      <c r="B212" s="31" t="str">
        <f t="shared" si="19"/>
        <v/>
      </c>
      <c r="C212" s="32" t="str">
        <f t="shared" si="20"/>
        <v/>
      </c>
      <c r="D212" s="32" t="str">
        <f t="shared" si="21"/>
        <v/>
      </c>
      <c r="E212" s="32" t="str">
        <f t="shared" si="22"/>
        <v/>
      </c>
      <c r="F212" s="32" t="str">
        <f t="shared" si="23"/>
        <v/>
      </c>
      <c r="G212" s="33"/>
      <c r="H212" s="34"/>
      <c r="I212" s="3"/>
      <c r="J212" s="3"/>
      <c r="K212" s="3"/>
      <c r="L212" s="3"/>
      <c r="M212" s="3"/>
      <c r="N212" s="3"/>
      <c r="O212" s="3"/>
      <c r="P212" s="4"/>
      <c r="Q212" s="4"/>
    </row>
    <row r="213" spans="1:17" x14ac:dyDescent="0.25">
      <c r="A213" s="42" t="str">
        <f t="shared" si="18"/>
        <v/>
      </c>
      <c r="B213" s="31" t="str">
        <f t="shared" si="19"/>
        <v/>
      </c>
      <c r="C213" s="32" t="str">
        <f t="shared" si="20"/>
        <v/>
      </c>
      <c r="D213" s="32" t="str">
        <f t="shared" si="21"/>
        <v/>
      </c>
      <c r="E213" s="32" t="str">
        <f t="shared" si="22"/>
        <v/>
      </c>
      <c r="F213" s="32" t="str">
        <f t="shared" si="23"/>
        <v/>
      </c>
      <c r="G213" s="33"/>
      <c r="H213" s="34"/>
      <c r="I213" s="3"/>
      <c r="J213" s="3"/>
      <c r="K213" s="3"/>
      <c r="L213" s="3"/>
      <c r="M213" s="3"/>
      <c r="N213" s="3"/>
      <c r="O213" s="3"/>
      <c r="P213" s="4"/>
      <c r="Q213" s="4"/>
    </row>
    <row r="214" spans="1:17" x14ac:dyDescent="0.25">
      <c r="A214" s="42" t="str">
        <f t="shared" si="18"/>
        <v/>
      </c>
      <c r="B214" s="31" t="str">
        <f t="shared" si="19"/>
        <v/>
      </c>
      <c r="C214" s="32" t="str">
        <f t="shared" si="20"/>
        <v/>
      </c>
      <c r="D214" s="32" t="str">
        <f t="shared" si="21"/>
        <v/>
      </c>
      <c r="E214" s="32" t="str">
        <f t="shared" si="22"/>
        <v/>
      </c>
      <c r="F214" s="32" t="str">
        <f t="shared" si="23"/>
        <v/>
      </c>
      <c r="G214" s="33"/>
      <c r="H214" s="34"/>
      <c r="I214" s="3"/>
      <c r="J214" s="3"/>
      <c r="K214" s="3"/>
      <c r="L214" s="3"/>
      <c r="M214" s="3"/>
      <c r="N214" s="3"/>
      <c r="O214" s="3"/>
      <c r="P214" s="4"/>
      <c r="Q214" s="4"/>
    </row>
    <row r="215" spans="1:17" x14ac:dyDescent="0.25">
      <c r="A215" s="42" t="str">
        <f t="shared" si="18"/>
        <v/>
      </c>
      <c r="B215" s="31" t="str">
        <f t="shared" si="19"/>
        <v/>
      </c>
      <c r="C215" s="32" t="str">
        <f t="shared" si="20"/>
        <v/>
      </c>
      <c r="D215" s="32" t="str">
        <f t="shared" si="21"/>
        <v/>
      </c>
      <c r="E215" s="32" t="str">
        <f t="shared" si="22"/>
        <v/>
      </c>
      <c r="F215" s="32" t="str">
        <f t="shared" si="23"/>
        <v/>
      </c>
      <c r="G215" s="33"/>
      <c r="H215" s="34"/>
      <c r="I215" s="3"/>
      <c r="J215" s="3"/>
      <c r="K215" s="3"/>
      <c r="L215" s="3"/>
      <c r="M215" s="3"/>
      <c r="N215" s="3"/>
      <c r="O215" s="3"/>
      <c r="P215" s="4"/>
      <c r="Q215" s="4"/>
    </row>
    <row r="216" spans="1:17" x14ac:dyDescent="0.25">
      <c r="A216" s="42" t="str">
        <f t="shared" si="18"/>
        <v/>
      </c>
      <c r="B216" s="31" t="str">
        <f t="shared" si="19"/>
        <v/>
      </c>
      <c r="C216" s="32" t="str">
        <f t="shared" si="20"/>
        <v/>
      </c>
      <c r="D216" s="32" t="str">
        <f t="shared" si="21"/>
        <v/>
      </c>
      <c r="E216" s="32" t="str">
        <f t="shared" si="22"/>
        <v/>
      </c>
      <c r="F216" s="32" t="str">
        <f t="shared" si="23"/>
        <v/>
      </c>
      <c r="G216" s="33"/>
      <c r="H216" s="34"/>
      <c r="I216" s="3"/>
      <c r="J216" s="3"/>
      <c r="K216" s="3"/>
      <c r="L216" s="3"/>
      <c r="M216" s="3"/>
      <c r="N216" s="3"/>
      <c r="O216" s="3"/>
      <c r="P216" s="4"/>
      <c r="Q216" s="4"/>
    </row>
    <row r="217" spans="1:17" x14ac:dyDescent="0.25">
      <c r="A217" s="42" t="str">
        <f t="shared" si="18"/>
        <v/>
      </c>
      <c r="B217" s="31" t="str">
        <f t="shared" si="19"/>
        <v/>
      </c>
      <c r="C217" s="32" t="str">
        <f t="shared" si="20"/>
        <v/>
      </c>
      <c r="D217" s="32" t="str">
        <f t="shared" si="21"/>
        <v/>
      </c>
      <c r="E217" s="32" t="str">
        <f t="shared" si="22"/>
        <v/>
      </c>
      <c r="F217" s="32" t="str">
        <f t="shared" si="23"/>
        <v/>
      </c>
      <c r="G217" s="33"/>
      <c r="H217" s="34"/>
      <c r="I217" s="3"/>
      <c r="J217" s="3"/>
      <c r="K217" s="3"/>
      <c r="L217" s="3"/>
      <c r="M217" s="3"/>
      <c r="N217" s="3"/>
      <c r="O217" s="3"/>
      <c r="P217" s="4"/>
      <c r="Q217" s="4"/>
    </row>
    <row r="218" spans="1:17" x14ac:dyDescent="0.25">
      <c r="A218" s="42" t="str">
        <f t="shared" si="18"/>
        <v/>
      </c>
      <c r="B218" s="31" t="str">
        <f t="shared" si="19"/>
        <v/>
      </c>
      <c r="C218" s="32" t="str">
        <f t="shared" si="20"/>
        <v/>
      </c>
      <c r="D218" s="32" t="str">
        <f t="shared" si="21"/>
        <v/>
      </c>
      <c r="E218" s="32" t="str">
        <f t="shared" si="22"/>
        <v/>
      </c>
      <c r="F218" s="32" t="str">
        <f t="shared" si="23"/>
        <v/>
      </c>
      <c r="G218" s="33"/>
      <c r="H218" s="34"/>
      <c r="I218" s="3"/>
      <c r="J218" s="3"/>
      <c r="K218" s="3"/>
      <c r="L218" s="3"/>
      <c r="M218" s="3"/>
      <c r="N218" s="3"/>
      <c r="O218" s="3"/>
      <c r="P218" s="4"/>
      <c r="Q218" s="4"/>
    </row>
    <row r="219" spans="1:17" x14ac:dyDescent="0.25">
      <c r="A219" s="42" t="str">
        <f t="shared" si="18"/>
        <v/>
      </c>
      <c r="B219" s="31" t="str">
        <f t="shared" si="19"/>
        <v/>
      </c>
      <c r="C219" s="32" t="str">
        <f t="shared" si="20"/>
        <v/>
      </c>
      <c r="D219" s="32" t="str">
        <f t="shared" si="21"/>
        <v/>
      </c>
      <c r="E219" s="32" t="str">
        <f t="shared" si="22"/>
        <v/>
      </c>
      <c r="F219" s="32" t="str">
        <f t="shared" si="23"/>
        <v/>
      </c>
      <c r="G219" s="33"/>
      <c r="H219" s="34"/>
      <c r="I219" s="3"/>
      <c r="J219" s="3"/>
      <c r="K219" s="3"/>
      <c r="L219" s="3"/>
      <c r="M219" s="3"/>
      <c r="N219" s="3"/>
      <c r="O219" s="3"/>
      <c r="P219" s="4"/>
      <c r="Q219" s="4"/>
    </row>
    <row r="220" spans="1:17" x14ac:dyDescent="0.25">
      <c r="A220" s="42" t="str">
        <f t="shared" si="18"/>
        <v/>
      </c>
      <c r="B220" s="31" t="str">
        <f t="shared" si="19"/>
        <v/>
      </c>
      <c r="C220" s="32" t="str">
        <f t="shared" si="20"/>
        <v/>
      </c>
      <c r="D220" s="32" t="str">
        <f t="shared" si="21"/>
        <v/>
      </c>
      <c r="E220" s="32" t="str">
        <f t="shared" si="22"/>
        <v/>
      </c>
      <c r="F220" s="32" t="str">
        <f t="shared" si="23"/>
        <v/>
      </c>
      <c r="G220" s="33"/>
      <c r="H220" s="34"/>
      <c r="I220" s="3"/>
      <c r="J220" s="3"/>
      <c r="K220" s="3"/>
      <c r="L220" s="3"/>
      <c r="M220" s="3"/>
      <c r="N220" s="3"/>
      <c r="O220" s="3"/>
      <c r="P220" s="4"/>
      <c r="Q220" s="4"/>
    </row>
    <row r="221" spans="1:17" x14ac:dyDescent="0.25">
      <c r="A221" s="42" t="str">
        <f t="shared" si="18"/>
        <v/>
      </c>
      <c r="B221" s="31" t="str">
        <f t="shared" si="19"/>
        <v/>
      </c>
      <c r="C221" s="32" t="str">
        <f t="shared" si="20"/>
        <v/>
      </c>
      <c r="D221" s="32" t="str">
        <f t="shared" si="21"/>
        <v/>
      </c>
      <c r="E221" s="32" t="str">
        <f t="shared" si="22"/>
        <v/>
      </c>
      <c r="F221" s="32" t="str">
        <f t="shared" si="23"/>
        <v/>
      </c>
      <c r="G221" s="33"/>
      <c r="H221" s="34"/>
      <c r="I221" s="3"/>
      <c r="J221" s="3"/>
      <c r="K221" s="3"/>
      <c r="L221" s="3"/>
      <c r="M221" s="3"/>
      <c r="N221" s="3"/>
      <c r="O221" s="3"/>
      <c r="P221" s="4"/>
      <c r="Q221" s="4"/>
    </row>
    <row r="222" spans="1:17" x14ac:dyDescent="0.25">
      <c r="A222" s="42" t="str">
        <f t="shared" si="18"/>
        <v/>
      </c>
      <c r="B222" s="31" t="str">
        <f t="shared" si="19"/>
        <v/>
      </c>
      <c r="C222" s="32" t="str">
        <f t="shared" si="20"/>
        <v/>
      </c>
      <c r="D222" s="32" t="str">
        <f t="shared" si="21"/>
        <v/>
      </c>
      <c r="E222" s="32" t="str">
        <f t="shared" si="22"/>
        <v/>
      </c>
      <c r="F222" s="32" t="str">
        <f t="shared" si="23"/>
        <v/>
      </c>
      <c r="G222" s="33"/>
      <c r="H222" s="34"/>
      <c r="I222" s="3"/>
      <c r="J222" s="3"/>
      <c r="K222" s="3"/>
      <c r="L222" s="3"/>
      <c r="M222" s="3"/>
      <c r="N222" s="3"/>
      <c r="O222" s="3"/>
      <c r="P222" s="4"/>
      <c r="Q222" s="4"/>
    </row>
    <row r="223" spans="1:17" x14ac:dyDescent="0.25">
      <c r="A223" s="42" t="str">
        <f t="shared" si="18"/>
        <v/>
      </c>
      <c r="B223" s="31" t="str">
        <f t="shared" si="19"/>
        <v/>
      </c>
      <c r="C223" s="32" t="str">
        <f t="shared" si="20"/>
        <v/>
      </c>
      <c r="D223" s="32" t="str">
        <f t="shared" si="21"/>
        <v/>
      </c>
      <c r="E223" s="32" t="str">
        <f t="shared" si="22"/>
        <v/>
      </c>
      <c r="F223" s="32" t="str">
        <f t="shared" si="23"/>
        <v/>
      </c>
      <c r="G223" s="33"/>
      <c r="H223" s="34"/>
      <c r="I223" s="3"/>
      <c r="J223" s="3"/>
      <c r="K223" s="3"/>
      <c r="L223" s="3"/>
      <c r="M223" s="3"/>
      <c r="N223" s="3"/>
      <c r="O223" s="3"/>
      <c r="P223" s="4"/>
      <c r="Q223" s="4"/>
    </row>
    <row r="224" spans="1:17" x14ac:dyDescent="0.25">
      <c r="A224" s="42" t="str">
        <f t="shared" si="18"/>
        <v/>
      </c>
      <c r="B224" s="31" t="str">
        <f t="shared" si="19"/>
        <v/>
      </c>
      <c r="C224" s="32" t="str">
        <f t="shared" si="20"/>
        <v/>
      </c>
      <c r="D224" s="32" t="str">
        <f t="shared" si="21"/>
        <v/>
      </c>
      <c r="E224" s="32" t="str">
        <f t="shared" si="22"/>
        <v/>
      </c>
      <c r="F224" s="32" t="str">
        <f t="shared" si="23"/>
        <v/>
      </c>
      <c r="G224" s="33"/>
      <c r="H224" s="34"/>
      <c r="I224" s="3"/>
      <c r="J224" s="3"/>
      <c r="K224" s="3"/>
      <c r="L224" s="3"/>
      <c r="M224" s="3"/>
      <c r="N224" s="3"/>
      <c r="O224" s="3"/>
      <c r="P224" s="4"/>
      <c r="Q224" s="4"/>
    </row>
    <row r="225" spans="1:17" x14ac:dyDescent="0.25">
      <c r="A225" s="42" t="str">
        <f t="shared" si="18"/>
        <v/>
      </c>
      <c r="B225" s="31" t="str">
        <f t="shared" si="19"/>
        <v/>
      </c>
      <c r="C225" s="32" t="str">
        <f t="shared" si="20"/>
        <v/>
      </c>
      <c r="D225" s="32" t="str">
        <f t="shared" si="21"/>
        <v/>
      </c>
      <c r="E225" s="32" t="str">
        <f t="shared" si="22"/>
        <v/>
      </c>
      <c r="F225" s="32" t="str">
        <f t="shared" si="23"/>
        <v/>
      </c>
      <c r="G225" s="33"/>
      <c r="H225" s="34"/>
      <c r="I225" s="3"/>
      <c r="J225" s="3"/>
      <c r="K225" s="3"/>
      <c r="L225" s="3"/>
      <c r="M225" s="3"/>
      <c r="N225" s="3"/>
      <c r="O225" s="3"/>
      <c r="P225" s="4"/>
      <c r="Q225" s="4"/>
    </row>
    <row r="226" spans="1:17" x14ac:dyDescent="0.25">
      <c r="A226" s="42" t="str">
        <f t="shared" si="18"/>
        <v/>
      </c>
      <c r="B226" s="31" t="str">
        <f t="shared" si="19"/>
        <v/>
      </c>
      <c r="C226" s="32" t="str">
        <f t="shared" si="20"/>
        <v/>
      </c>
      <c r="D226" s="32" t="str">
        <f t="shared" si="21"/>
        <v/>
      </c>
      <c r="E226" s="32" t="str">
        <f t="shared" si="22"/>
        <v/>
      </c>
      <c r="F226" s="32" t="str">
        <f t="shared" si="23"/>
        <v/>
      </c>
      <c r="G226" s="33"/>
      <c r="H226" s="34"/>
      <c r="I226" s="3"/>
      <c r="J226" s="3"/>
      <c r="K226" s="3"/>
      <c r="L226" s="3"/>
      <c r="M226" s="3"/>
      <c r="N226" s="3"/>
      <c r="O226" s="3"/>
      <c r="P226" s="4"/>
      <c r="Q226" s="4"/>
    </row>
    <row r="227" spans="1:17" x14ac:dyDescent="0.25">
      <c r="A227" s="42" t="str">
        <f t="shared" si="18"/>
        <v/>
      </c>
      <c r="B227" s="31" t="str">
        <f t="shared" si="19"/>
        <v/>
      </c>
      <c r="C227" s="32" t="str">
        <f t="shared" si="20"/>
        <v/>
      </c>
      <c r="D227" s="32" t="str">
        <f t="shared" si="21"/>
        <v/>
      </c>
      <c r="E227" s="32" t="str">
        <f t="shared" si="22"/>
        <v/>
      </c>
      <c r="F227" s="32" t="str">
        <f t="shared" si="23"/>
        <v/>
      </c>
      <c r="G227" s="33"/>
      <c r="H227" s="34"/>
      <c r="I227" s="3"/>
      <c r="J227" s="3"/>
      <c r="K227" s="3"/>
      <c r="L227" s="3"/>
      <c r="M227" s="3"/>
      <c r="N227" s="3"/>
      <c r="O227" s="3"/>
      <c r="P227" s="4"/>
      <c r="Q227" s="4"/>
    </row>
    <row r="228" spans="1:17" x14ac:dyDescent="0.25">
      <c r="A228" s="42" t="str">
        <f t="shared" si="18"/>
        <v/>
      </c>
      <c r="B228" s="31" t="str">
        <f t="shared" si="19"/>
        <v/>
      </c>
      <c r="C228" s="32" t="str">
        <f t="shared" si="20"/>
        <v/>
      </c>
      <c r="D228" s="32" t="str">
        <f t="shared" si="21"/>
        <v/>
      </c>
      <c r="E228" s="32" t="str">
        <f t="shared" si="22"/>
        <v/>
      </c>
      <c r="F228" s="32" t="str">
        <f t="shared" si="23"/>
        <v/>
      </c>
      <c r="G228" s="33"/>
      <c r="H228" s="34"/>
      <c r="I228" s="3"/>
      <c r="J228" s="3"/>
      <c r="K228" s="3"/>
      <c r="L228" s="3"/>
      <c r="M228" s="3"/>
      <c r="N228" s="3"/>
      <c r="O228" s="3"/>
      <c r="P228" s="4"/>
      <c r="Q228" s="4"/>
    </row>
    <row r="229" spans="1:17" x14ac:dyDescent="0.25">
      <c r="A229" s="42" t="str">
        <f t="shared" si="18"/>
        <v/>
      </c>
      <c r="B229" s="31" t="str">
        <f t="shared" si="19"/>
        <v/>
      </c>
      <c r="C229" s="32" t="str">
        <f t="shared" si="20"/>
        <v/>
      </c>
      <c r="D229" s="32" t="str">
        <f t="shared" si="21"/>
        <v/>
      </c>
      <c r="E229" s="32" t="str">
        <f t="shared" si="22"/>
        <v/>
      </c>
      <c r="F229" s="32" t="str">
        <f t="shared" si="23"/>
        <v/>
      </c>
      <c r="G229" s="33"/>
      <c r="H229" s="34"/>
      <c r="I229" s="3"/>
      <c r="J229" s="3"/>
      <c r="K229" s="3"/>
      <c r="L229" s="3"/>
      <c r="M229" s="3"/>
      <c r="N229" s="3"/>
      <c r="O229" s="3"/>
      <c r="P229" s="4"/>
      <c r="Q229" s="4"/>
    </row>
    <row r="230" spans="1:17" x14ac:dyDescent="0.25">
      <c r="A230" s="42" t="str">
        <f t="shared" si="18"/>
        <v/>
      </c>
      <c r="B230" s="31" t="str">
        <f t="shared" si="19"/>
        <v/>
      </c>
      <c r="C230" s="32" t="str">
        <f t="shared" si="20"/>
        <v/>
      </c>
      <c r="D230" s="32" t="str">
        <f t="shared" si="21"/>
        <v/>
      </c>
      <c r="E230" s="32" t="str">
        <f t="shared" si="22"/>
        <v/>
      </c>
      <c r="F230" s="32" t="str">
        <f t="shared" si="23"/>
        <v/>
      </c>
      <c r="G230" s="33"/>
      <c r="H230" s="34"/>
      <c r="I230" s="3"/>
      <c r="J230" s="3"/>
      <c r="K230" s="3"/>
      <c r="L230" s="3"/>
      <c r="M230" s="3"/>
      <c r="N230" s="3"/>
      <c r="O230" s="3"/>
      <c r="P230" s="4"/>
      <c r="Q230" s="4"/>
    </row>
    <row r="231" spans="1:17" x14ac:dyDescent="0.25">
      <c r="A231" s="42" t="str">
        <f t="shared" si="18"/>
        <v/>
      </c>
      <c r="B231" s="31" t="str">
        <f t="shared" si="19"/>
        <v/>
      </c>
      <c r="C231" s="32" t="str">
        <f t="shared" si="20"/>
        <v/>
      </c>
      <c r="D231" s="32" t="str">
        <f t="shared" si="21"/>
        <v/>
      </c>
      <c r="E231" s="32" t="str">
        <f t="shared" si="22"/>
        <v/>
      </c>
      <c r="F231" s="32" t="str">
        <f t="shared" si="23"/>
        <v/>
      </c>
      <c r="G231" s="33"/>
      <c r="H231" s="34"/>
      <c r="I231" s="3"/>
      <c r="J231" s="3"/>
      <c r="K231" s="3"/>
      <c r="L231" s="3"/>
      <c r="M231" s="3"/>
      <c r="N231" s="3"/>
      <c r="O231" s="3"/>
      <c r="P231" s="4"/>
      <c r="Q231" s="4"/>
    </row>
    <row r="232" spans="1:17" x14ac:dyDescent="0.25">
      <c r="A232" s="42" t="str">
        <f t="shared" si="18"/>
        <v/>
      </c>
      <c r="B232" s="31" t="str">
        <f t="shared" si="19"/>
        <v/>
      </c>
      <c r="C232" s="32" t="str">
        <f t="shared" si="20"/>
        <v/>
      </c>
      <c r="D232" s="32" t="str">
        <f t="shared" si="21"/>
        <v/>
      </c>
      <c r="E232" s="32" t="str">
        <f t="shared" si="22"/>
        <v/>
      </c>
      <c r="F232" s="32" t="str">
        <f t="shared" si="23"/>
        <v/>
      </c>
      <c r="G232" s="33"/>
      <c r="H232" s="34"/>
      <c r="I232" s="3"/>
      <c r="J232" s="3"/>
      <c r="K232" s="3"/>
      <c r="L232" s="3"/>
      <c r="M232" s="3"/>
      <c r="N232" s="3"/>
      <c r="O232" s="3"/>
      <c r="P232" s="4"/>
      <c r="Q232" s="4"/>
    </row>
    <row r="233" spans="1:17" x14ac:dyDescent="0.25">
      <c r="A233" s="42" t="str">
        <f t="shared" si="18"/>
        <v/>
      </c>
      <c r="B233" s="31" t="str">
        <f t="shared" si="19"/>
        <v/>
      </c>
      <c r="C233" s="32" t="str">
        <f t="shared" si="20"/>
        <v/>
      </c>
      <c r="D233" s="32" t="str">
        <f t="shared" si="21"/>
        <v/>
      </c>
      <c r="E233" s="32" t="str">
        <f t="shared" si="22"/>
        <v/>
      </c>
      <c r="F233" s="32" t="str">
        <f t="shared" si="23"/>
        <v/>
      </c>
      <c r="G233" s="33"/>
      <c r="H233" s="34"/>
      <c r="I233" s="3"/>
      <c r="J233" s="3"/>
      <c r="K233" s="3"/>
      <c r="L233" s="3"/>
      <c r="M233" s="3"/>
      <c r="N233" s="3"/>
      <c r="O233" s="3"/>
      <c r="P233" s="4"/>
      <c r="Q233" s="4"/>
    </row>
    <row r="234" spans="1:17" x14ac:dyDescent="0.25">
      <c r="A234" s="42" t="str">
        <f t="shared" si="18"/>
        <v/>
      </c>
      <c r="B234" s="31" t="str">
        <f t="shared" si="19"/>
        <v/>
      </c>
      <c r="C234" s="32" t="str">
        <f t="shared" si="20"/>
        <v/>
      </c>
      <c r="D234" s="32" t="str">
        <f t="shared" si="21"/>
        <v/>
      </c>
      <c r="E234" s="32" t="str">
        <f t="shared" si="22"/>
        <v/>
      </c>
      <c r="F234" s="32" t="str">
        <f t="shared" si="23"/>
        <v/>
      </c>
      <c r="G234" s="33"/>
      <c r="H234" s="34"/>
      <c r="I234" s="3"/>
      <c r="J234" s="3"/>
      <c r="K234" s="3"/>
      <c r="L234" s="3"/>
      <c r="M234" s="3"/>
      <c r="N234" s="3"/>
      <c r="O234" s="3"/>
      <c r="P234" s="4"/>
      <c r="Q234" s="4"/>
    </row>
    <row r="235" spans="1:17" x14ac:dyDescent="0.25">
      <c r="A235" s="42" t="str">
        <f t="shared" si="18"/>
        <v/>
      </c>
      <c r="B235" s="31" t="str">
        <f t="shared" si="19"/>
        <v/>
      </c>
      <c r="C235" s="32" t="str">
        <f t="shared" si="20"/>
        <v/>
      </c>
      <c r="D235" s="32" t="str">
        <f t="shared" si="21"/>
        <v/>
      </c>
      <c r="E235" s="32" t="str">
        <f t="shared" si="22"/>
        <v/>
      </c>
      <c r="F235" s="32" t="str">
        <f t="shared" si="23"/>
        <v/>
      </c>
      <c r="G235" s="33"/>
      <c r="H235" s="34"/>
      <c r="I235" s="3"/>
      <c r="J235" s="3"/>
      <c r="K235" s="3"/>
      <c r="L235" s="3"/>
      <c r="M235" s="3"/>
      <c r="N235" s="3"/>
      <c r="O235" s="3"/>
      <c r="P235" s="4"/>
      <c r="Q235" s="4"/>
    </row>
    <row r="236" spans="1:17" x14ac:dyDescent="0.25">
      <c r="A236" s="42" t="str">
        <f t="shared" si="18"/>
        <v/>
      </c>
      <c r="B236" s="31" t="str">
        <f t="shared" si="19"/>
        <v/>
      </c>
      <c r="C236" s="32" t="str">
        <f t="shared" si="20"/>
        <v/>
      </c>
      <c r="D236" s="32" t="str">
        <f t="shared" si="21"/>
        <v/>
      </c>
      <c r="E236" s="32" t="str">
        <f t="shared" si="22"/>
        <v/>
      </c>
      <c r="F236" s="32" t="str">
        <f t="shared" si="23"/>
        <v/>
      </c>
      <c r="G236" s="33"/>
      <c r="H236" s="34"/>
      <c r="I236" s="3"/>
      <c r="J236" s="3"/>
      <c r="K236" s="3"/>
      <c r="L236" s="3"/>
      <c r="M236" s="3"/>
      <c r="N236" s="3"/>
      <c r="O236" s="3"/>
      <c r="P236" s="4"/>
      <c r="Q236" s="4"/>
    </row>
    <row r="237" spans="1:17" x14ac:dyDescent="0.25">
      <c r="A237" s="42" t="str">
        <f t="shared" si="18"/>
        <v/>
      </c>
      <c r="B237" s="31" t="str">
        <f t="shared" si="19"/>
        <v/>
      </c>
      <c r="C237" s="32" t="str">
        <f t="shared" si="20"/>
        <v/>
      </c>
      <c r="D237" s="32" t="str">
        <f t="shared" si="21"/>
        <v/>
      </c>
      <c r="E237" s="32" t="str">
        <f t="shared" si="22"/>
        <v/>
      </c>
      <c r="F237" s="32" t="str">
        <f t="shared" si="23"/>
        <v/>
      </c>
      <c r="G237" s="33"/>
      <c r="H237" s="34"/>
      <c r="I237" s="3"/>
      <c r="J237" s="3"/>
      <c r="K237" s="3"/>
      <c r="L237" s="3"/>
      <c r="M237" s="3"/>
      <c r="N237" s="3"/>
      <c r="O237" s="3"/>
      <c r="P237" s="4"/>
      <c r="Q237" s="4"/>
    </row>
    <row r="238" spans="1:17" x14ac:dyDescent="0.25">
      <c r="A238" s="42" t="str">
        <f t="shared" si="18"/>
        <v/>
      </c>
      <c r="B238" s="31" t="str">
        <f t="shared" si="19"/>
        <v/>
      </c>
      <c r="C238" s="32" t="str">
        <f t="shared" si="20"/>
        <v/>
      </c>
      <c r="D238" s="32" t="str">
        <f t="shared" si="21"/>
        <v/>
      </c>
      <c r="E238" s="32" t="str">
        <f t="shared" si="22"/>
        <v/>
      </c>
      <c r="F238" s="32" t="str">
        <f t="shared" si="23"/>
        <v/>
      </c>
      <c r="G238" s="33"/>
      <c r="H238" s="34"/>
      <c r="I238" s="3"/>
      <c r="J238" s="3"/>
      <c r="K238" s="3"/>
      <c r="L238" s="3"/>
      <c r="M238" s="3"/>
      <c r="N238" s="3"/>
      <c r="O238" s="3"/>
      <c r="P238" s="4"/>
      <c r="Q238" s="4"/>
    </row>
    <row r="239" spans="1:17" x14ac:dyDescent="0.25">
      <c r="A239" s="42" t="str">
        <f t="shared" si="18"/>
        <v/>
      </c>
      <c r="B239" s="31" t="str">
        <f t="shared" si="19"/>
        <v/>
      </c>
      <c r="C239" s="32" t="str">
        <f t="shared" si="20"/>
        <v/>
      </c>
      <c r="D239" s="32" t="str">
        <f t="shared" si="21"/>
        <v/>
      </c>
      <c r="E239" s="32" t="str">
        <f t="shared" si="22"/>
        <v/>
      </c>
      <c r="F239" s="32" t="str">
        <f t="shared" si="23"/>
        <v/>
      </c>
      <c r="G239" s="33"/>
      <c r="H239" s="34"/>
      <c r="I239" s="3"/>
      <c r="J239" s="3"/>
      <c r="K239" s="3"/>
      <c r="L239" s="3"/>
      <c r="M239" s="3"/>
      <c r="N239" s="3"/>
      <c r="O239" s="3"/>
      <c r="P239" s="4"/>
      <c r="Q239" s="4"/>
    </row>
    <row r="240" spans="1:17" x14ac:dyDescent="0.25">
      <c r="A240" s="42" t="str">
        <f t="shared" si="18"/>
        <v/>
      </c>
      <c r="B240" s="31" t="str">
        <f t="shared" si="19"/>
        <v/>
      </c>
      <c r="C240" s="32" t="str">
        <f t="shared" si="20"/>
        <v/>
      </c>
      <c r="D240" s="32" t="str">
        <f t="shared" si="21"/>
        <v/>
      </c>
      <c r="E240" s="32" t="str">
        <f t="shared" si="22"/>
        <v/>
      </c>
      <c r="F240" s="32" t="str">
        <f t="shared" si="23"/>
        <v/>
      </c>
      <c r="G240" s="33"/>
      <c r="H240" s="34"/>
      <c r="I240" s="3"/>
      <c r="J240" s="3"/>
      <c r="K240" s="3"/>
      <c r="L240" s="3"/>
      <c r="M240" s="3"/>
      <c r="N240" s="3"/>
      <c r="O240" s="3"/>
      <c r="P240" s="4"/>
      <c r="Q240" s="4"/>
    </row>
    <row r="241" spans="1:17" x14ac:dyDescent="0.25">
      <c r="A241" s="42" t="str">
        <f t="shared" si="18"/>
        <v/>
      </c>
      <c r="B241" s="31" t="str">
        <f t="shared" si="19"/>
        <v/>
      </c>
      <c r="C241" s="32" t="str">
        <f t="shared" si="20"/>
        <v/>
      </c>
      <c r="D241" s="32" t="str">
        <f t="shared" si="21"/>
        <v/>
      </c>
      <c r="E241" s="32" t="str">
        <f t="shared" si="22"/>
        <v/>
      </c>
      <c r="F241" s="32" t="str">
        <f t="shared" si="23"/>
        <v/>
      </c>
      <c r="G241" s="33"/>
      <c r="H241" s="34"/>
      <c r="I241" s="3"/>
      <c r="J241" s="3"/>
      <c r="K241" s="3"/>
      <c r="L241" s="3"/>
      <c r="M241" s="3"/>
      <c r="N241" s="3"/>
      <c r="O241" s="3"/>
      <c r="P241" s="4"/>
      <c r="Q241" s="4"/>
    </row>
    <row r="242" spans="1:17" x14ac:dyDescent="0.25">
      <c r="A242" s="42" t="str">
        <f t="shared" si="18"/>
        <v/>
      </c>
      <c r="B242" s="31" t="str">
        <f t="shared" si="19"/>
        <v/>
      </c>
      <c r="C242" s="32" t="str">
        <f t="shared" si="20"/>
        <v/>
      </c>
      <c r="D242" s="32" t="str">
        <f t="shared" si="21"/>
        <v/>
      </c>
      <c r="E242" s="32" t="str">
        <f t="shared" si="22"/>
        <v/>
      </c>
      <c r="F242" s="32" t="str">
        <f t="shared" si="23"/>
        <v/>
      </c>
      <c r="G242" s="33"/>
      <c r="H242" s="34"/>
      <c r="I242" s="3"/>
      <c r="J242" s="3"/>
      <c r="K242" s="3"/>
      <c r="L242" s="3"/>
      <c r="M242" s="3"/>
      <c r="N242" s="3"/>
      <c r="O242" s="3"/>
      <c r="P242" s="4"/>
      <c r="Q242" s="4"/>
    </row>
    <row r="243" spans="1:17" x14ac:dyDescent="0.25">
      <c r="A243" s="42" t="str">
        <f t="shared" si="18"/>
        <v/>
      </c>
      <c r="B243" s="31" t="str">
        <f t="shared" si="19"/>
        <v/>
      </c>
      <c r="C243" s="32" t="str">
        <f t="shared" si="20"/>
        <v/>
      </c>
      <c r="D243" s="32" t="str">
        <f t="shared" si="21"/>
        <v/>
      </c>
      <c r="E243" s="32" t="str">
        <f t="shared" si="22"/>
        <v/>
      </c>
      <c r="F243" s="32" t="str">
        <f t="shared" si="23"/>
        <v/>
      </c>
      <c r="G243" s="33"/>
      <c r="H243" s="34"/>
      <c r="I243" s="3"/>
      <c r="J243" s="3"/>
      <c r="K243" s="3"/>
      <c r="L243" s="3"/>
      <c r="M243" s="3"/>
      <c r="N243" s="3"/>
      <c r="O243" s="3"/>
      <c r="P243" s="4"/>
      <c r="Q243" s="4"/>
    </row>
    <row r="244" spans="1:17" x14ac:dyDescent="0.25">
      <c r="A244" s="42" t="str">
        <f t="shared" si="18"/>
        <v/>
      </c>
      <c r="B244" s="31" t="str">
        <f t="shared" si="19"/>
        <v/>
      </c>
      <c r="C244" s="32" t="str">
        <f t="shared" si="20"/>
        <v/>
      </c>
      <c r="D244" s="32" t="str">
        <f t="shared" si="21"/>
        <v/>
      </c>
      <c r="E244" s="32" t="str">
        <f t="shared" si="22"/>
        <v/>
      </c>
      <c r="F244" s="32" t="str">
        <f t="shared" si="23"/>
        <v/>
      </c>
      <c r="G244" s="33"/>
      <c r="H244" s="34"/>
      <c r="I244" s="3"/>
      <c r="J244" s="3"/>
      <c r="K244" s="3"/>
      <c r="L244" s="3"/>
      <c r="M244" s="3"/>
      <c r="N244" s="3"/>
      <c r="O244" s="3"/>
      <c r="P244" s="4"/>
      <c r="Q244" s="4"/>
    </row>
    <row r="245" spans="1:17" x14ac:dyDescent="0.25">
      <c r="A245" s="42" t="str">
        <f t="shared" si="18"/>
        <v/>
      </c>
      <c r="B245" s="31" t="str">
        <f t="shared" si="19"/>
        <v/>
      </c>
      <c r="C245" s="32" t="str">
        <f t="shared" si="20"/>
        <v/>
      </c>
      <c r="D245" s="32" t="str">
        <f t="shared" si="21"/>
        <v/>
      </c>
      <c r="E245" s="32" t="str">
        <f t="shared" si="22"/>
        <v/>
      </c>
      <c r="F245" s="32" t="str">
        <f t="shared" si="23"/>
        <v/>
      </c>
      <c r="G245" s="33"/>
      <c r="H245" s="34"/>
      <c r="I245" s="3"/>
      <c r="J245" s="3"/>
      <c r="K245" s="3"/>
      <c r="L245" s="3"/>
      <c r="M245" s="3"/>
      <c r="N245" s="3"/>
      <c r="O245" s="3"/>
      <c r="P245" s="4"/>
      <c r="Q245" s="4"/>
    </row>
    <row r="246" spans="1:17" x14ac:dyDescent="0.25">
      <c r="A246" s="42" t="str">
        <f t="shared" si="18"/>
        <v/>
      </c>
      <c r="B246" s="31" t="str">
        <f t="shared" si="19"/>
        <v/>
      </c>
      <c r="C246" s="32" t="str">
        <f t="shared" si="20"/>
        <v/>
      </c>
      <c r="D246" s="32" t="str">
        <f t="shared" si="21"/>
        <v/>
      </c>
      <c r="E246" s="32" t="str">
        <f t="shared" si="22"/>
        <v/>
      </c>
      <c r="F246" s="32" t="str">
        <f t="shared" si="23"/>
        <v/>
      </c>
      <c r="G246" s="33"/>
      <c r="H246" s="34"/>
      <c r="I246" s="3"/>
      <c r="J246" s="3"/>
      <c r="K246" s="3"/>
      <c r="L246" s="3"/>
      <c r="M246" s="3"/>
      <c r="N246" s="3"/>
      <c r="O246" s="3"/>
      <c r="P246" s="4"/>
      <c r="Q246" s="4"/>
    </row>
    <row r="247" spans="1:17" x14ac:dyDescent="0.25">
      <c r="A247" s="42" t="str">
        <f t="shared" si="18"/>
        <v/>
      </c>
      <c r="B247" s="31" t="str">
        <f t="shared" si="19"/>
        <v/>
      </c>
      <c r="C247" s="32" t="str">
        <f t="shared" si="20"/>
        <v/>
      </c>
      <c r="D247" s="32" t="str">
        <f t="shared" si="21"/>
        <v/>
      </c>
      <c r="E247" s="32" t="str">
        <f t="shared" si="22"/>
        <v/>
      </c>
      <c r="F247" s="32" t="str">
        <f t="shared" si="23"/>
        <v/>
      </c>
      <c r="G247" s="33"/>
      <c r="H247" s="34"/>
      <c r="I247" s="3"/>
      <c r="J247" s="3"/>
      <c r="K247" s="3"/>
      <c r="L247" s="3"/>
      <c r="M247" s="3"/>
      <c r="N247" s="3"/>
      <c r="O247" s="3"/>
      <c r="P247" s="4"/>
      <c r="Q247" s="4"/>
    </row>
    <row r="248" spans="1:17" x14ac:dyDescent="0.25">
      <c r="A248" s="42" t="str">
        <f t="shared" si="18"/>
        <v/>
      </c>
      <c r="B248" s="31" t="str">
        <f t="shared" si="19"/>
        <v/>
      </c>
      <c r="C248" s="32" t="str">
        <f t="shared" si="20"/>
        <v/>
      </c>
      <c r="D248" s="32" t="str">
        <f t="shared" si="21"/>
        <v/>
      </c>
      <c r="E248" s="32" t="str">
        <f t="shared" si="22"/>
        <v/>
      </c>
      <c r="F248" s="32" t="str">
        <f t="shared" si="23"/>
        <v/>
      </c>
      <c r="G248" s="33"/>
      <c r="H248" s="34"/>
      <c r="I248" s="3"/>
      <c r="J248" s="3"/>
      <c r="K248" s="3"/>
      <c r="L248" s="3"/>
      <c r="M248" s="3"/>
      <c r="N248" s="3"/>
      <c r="O248" s="3"/>
      <c r="P248" s="4"/>
      <c r="Q248" s="4"/>
    </row>
    <row r="249" spans="1:17" x14ac:dyDescent="0.25">
      <c r="A249" s="42" t="str">
        <f t="shared" si="18"/>
        <v/>
      </c>
      <c r="B249" s="31" t="str">
        <f t="shared" si="19"/>
        <v/>
      </c>
      <c r="C249" s="32" t="str">
        <f t="shared" si="20"/>
        <v/>
      </c>
      <c r="D249" s="32" t="str">
        <f t="shared" si="21"/>
        <v/>
      </c>
      <c r="E249" s="32" t="str">
        <f t="shared" si="22"/>
        <v/>
      </c>
      <c r="F249" s="32" t="str">
        <f t="shared" si="23"/>
        <v/>
      </c>
      <c r="G249" s="33"/>
      <c r="H249" s="34"/>
      <c r="I249" s="3"/>
      <c r="J249" s="3"/>
      <c r="K249" s="3"/>
      <c r="L249" s="3"/>
      <c r="M249" s="3"/>
      <c r="N249" s="3"/>
      <c r="O249" s="3"/>
      <c r="P249" s="4"/>
      <c r="Q249" s="4"/>
    </row>
    <row r="250" spans="1:17" x14ac:dyDescent="0.25">
      <c r="A250" s="42" t="str">
        <f t="shared" si="18"/>
        <v/>
      </c>
      <c r="B250" s="31" t="str">
        <f t="shared" si="19"/>
        <v/>
      </c>
      <c r="C250" s="32" t="str">
        <f t="shared" si="20"/>
        <v/>
      </c>
      <c r="D250" s="32" t="str">
        <f t="shared" si="21"/>
        <v/>
      </c>
      <c r="E250" s="32" t="str">
        <f t="shared" si="22"/>
        <v/>
      </c>
      <c r="F250" s="32" t="str">
        <f t="shared" si="23"/>
        <v/>
      </c>
      <c r="G250" s="33"/>
      <c r="H250" s="34"/>
      <c r="I250" s="3"/>
      <c r="J250" s="3"/>
      <c r="K250" s="3"/>
      <c r="L250" s="3"/>
      <c r="M250" s="3"/>
      <c r="N250" s="3"/>
      <c r="O250" s="3"/>
      <c r="P250" s="4"/>
      <c r="Q250" s="4"/>
    </row>
    <row r="251" spans="1:17" x14ac:dyDescent="0.25">
      <c r="A251" s="42" t="str">
        <f t="shared" si="18"/>
        <v/>
      </c>
      <c r="B251" s="31" t="str">
        <f t="shared" si="19"/>
        <v/>
      </c>
      <c r="C251" s="32" t="str">
        <f t="shared" si="20"/>
        <v/>
      </c>
      <c r="D251" s="32" t="str">
        <f t="shared" si="21"/>
        <v/>
      </c>
      <c r="E251" s="32" t="str">
        <f t="shared" si="22"/>
        <v/>
      </c>
      <c r="F251" s="32" t="str">
        <f t="shared" si="23"/>
        <v/>
      </c>
      <c r="G251" s="33"/>
      <c r="H251" s="34"/>
      <c r="I251" s="3"/>
      <c r="J251" s="3"/>
      <c r="K251" s="3"/>
      <c r="L251" s="3"/>
      <c r="M251" s="3"/>
      <c r="N251" s="3"/>
      <c r="O251" s="3"/>
      <c r="P251" s="4"/>
      <c r="Q251" s="4"/>
    </row>
    <row r="252" spans="1:17" x14ac:dyDescent="0.25">
      <c r="A252" s="42" t="str">
        <f t="shared" si="18"/>
        <v/>
      </c>
      <c r="B252" s="31" t="str">
        <f t="shared" si="19"/>
        <v/>
      </c>
      <c r="C252" s="32" t="str">
        <f t="shared" si="20"/>
        <v/>
      </c>
      <c r="D252" s="32" t="str">
        <f t="shared" si="21"/>
        <v/>
      </c>
      <c r="E252" s="32" t="str">
        <f t="shared" si="22"/>
        <v/>
      </c>
      <c r="F252" s="32" t="str">
        <f t="shared" si="23"/>
        <v/>
      </c>
      <c r="G252" s="33"/>
      <c r="H252" s="34"/>
      <c r="I252" s="3"/>
      <c r="J252" s="3"/>
      <c r="K252" s="3"/>
      <c r="L252" s="3"/>
      <c r="M252" s="3"/>
      <c r="N252" s="3"/>
      <c r="O252" s="3"/>
      <c r="P252" s="4"/>
      <c r="Q252" s="4"/>
    </row>
    <row r="253" spans="1:17" x14ac:dyDescent="0.25">
      <c r="A253" s="42" t="str">
        <f t="shared" si="18"/>
        <v/>
      </c>
      <c r="B253" s="31" t="str">
        <f t="shared" si="19"/>
        <v/>
      </c>
      <c r="C253" s="32" t="str">
        <f t="shared" si="20"/>
        <v/>
      </c>
      <c r="D253" s="32" t="str">
        <f t="shared" si="21"/>
        <v/>
      </c>
      <c r="E253" s="32" t="str">
        <f t="shared" si="22"/>
        <v/>
      </c>
      <c r="F253" s="32" t="str">
        <f t="shared" si="23"/>
        <v/>
      </c>
      <c r="G253" s="33"/>
      <c r="H253" s="34"/>
      <c r="I253" s="3"/>
      <c r="J253" s="3"/>
      <c r="K253" s="3"/>
      <c r="L253" s="3"/>
      <c r="M253" s="3"/>
      <c r="N253" s="3"/>
      <c r="O253" s="3"/>
      <c r="P253" s="4"/>
      <c r="Q253" s="4"/>
    </row>
    <row r="254" spans="1:17" x14ac:dyDescent="0.25">
      <c r="A254" s="42" t="str">
        <f t="shared" si="18"/>
        <v/>
      </c>
      <c r="B254" s="31" t="str">
        <f t="shared" si="19"/>
        <v/>
      </c>
      <c r="C254" s="32" t="str">
        <f t="shared" si="20"/>
        <v/>
      </c>
      <c r="D254" s="32" t="str">
        <f t="shared" si="21"/>
        <v/>
      </c>
      <c r="E254" s="32" t="str">
        <f t="shared" si="22"/>
        <v/>
      </c>
      <c r="F254" s="32" t="str">
        <f t="shared" si="23"/>
        <v/>
      </c>
      <c r="G254" s="33"/>
      <c r="H254" s="34"/>
      <c r="I254" s="3"/>
      <c r="J254" s="3"/>
      <c r="K254" s="3"/>
      <c r="L254" s="3"/>
      <c r="M254" s="3"/>
      <c r="N254" s="3"/>
      <c r="O254" s="3"/>
      <c r="P254" s="4"/>
      <c r="Q254" s="4"/>
    </row>
    <row r="255" spans="1:17" x14ac:dyDescent="0.25">
      <c r="A255" s="42" t="str">
        <f t="shared" si="18"/>
        <v/>
      </c>
      <c r="B255" s="31" t="str">
        <f t="shared" si="19"/>
        <v/>
      </c>
      <c r="C255" s="32" t="str">
        <f t="shared" si="20"/>
        <v/>
      </c>
      <c r="D255" s="32" t="str">
        <f t="shared" si="21"/>
        <v/>
      </c>
      <c r="E255" s="32" t="str">
        <f t="shared" si="22"/>
        <v/>
      </c>
      <c r="F255" s="32" t="str">
        <f t="shared" si="23"/>
        <v/>
      </c>
      <c r="G255" s="33"/>
      <c r="H255" s="34"/>
      <c r="I255" s="3"/>
      <c r="J255" s="3"/>
      <c r="K255" s="3"/>
      <c r="L255" s="3"/>
      <c r="M255" s="3"/>
      <c r="N255" s="3"/>
      <c r="O255" s="3"/>
      <c r="P255" s="4"/>
      <c r="Q255" s="4"/>
    </row>
    <row r="256" spans="1:17" x14ac:dyDescent="0.25">
      <c r="A256" s="42" t="str">
        <f t="shared" si="18"/>
        <v/>
      </c>
      <c r="B256" s="31" t="str">
        <f t="shared" si="19"/>
        <v/>
      </c>
      <c r="C256" s="32" t="str">
        <f t="shared" si="20"/>
        <v/>
      </c>
      <c r="D256" s="32" t="str">
        <f t="shared" si="21"/>
        <v/>
      </c>
      <c r="E256" s="32" t="str">
        <f t="shared" si="22"/>
        <v/>
      </c>
      <c r="F256" s="32" t="str">
        <f t="shared" si="23"/>
        <v/>
      </c>
      <c r="G256" s="33"/>
      <c r="H256" s="34"/>
      <c r="I256" s="3"/>
      <c r="J256" s="3"/>
      <c r="K256" s="3"/>
      <c r="L256" s="3"/>
      <c r="M256" s="3"/>
      <c r="N256" s="3"/>
      <c r="O256" s="3"/>
      <c r="P256" s="4"/>
      <c r="Q256" s="4"/>
    </row>
    <row r="257" spans="1:17" x14ac:dyDescent="0.25">
      <c r="A257" s="42" t="str">
        <f t="shared" si="18"/>
        <v/>
      </c>
      <c r="B257" s="31" t="str">
        <f t="shared" si="19"/>
        <v/>
      </c>
      <c r="C257" s="32" t="str">
        <f t="shared" si="20"/>
        <v/>
      </c>
      <c r="D257" s="32" t="str">
        <f t="shared" si="21"/>
        <v/>
      </c>
      <c r="E257" s="32" t="str">
        <f t="shared" si="22"/>
        <v/>
      </c>
      <c r="F257" s="32" t="str">
        <f t="shared" si="23"/>
        <v/>
      </c>
      <c r="G257" s="33"/>
      <c r="H257" s="34"/>
      <c r="I257" s="3"/>
      <c r="J257" s="3"/>
      <c r="K257" s="3"/>
      <c r="L257" s="3"/>
      <c r="M257" s="3"/>
      <c r="N257" s="3"/>
      <c r="O257" s="3"/>
      <c r="P257" s="4"/>
      <c r="Q257" s="4"/>
    </row>
    <row r="258" spans="1:17" x14ac:dyDescent="0.25">
      <c r="A258" s="42" t="str">
        <f t="shared" si="18"/>
        <v/>
      </c>
      <c r="B258" s="31" t="str">
        <f t="shared" si="19"/>
        <v/>
      </c>
      <c r="C258" s="32" t="str">
        <f t="shared" si="20"/>
        <v/>
      </c>
      <c r="D258" s="32" t="str">
        <f t="shared" si="21"/>
        <v/>
      </c>
      <c r="E258" s="32" t="str">
        <f t="shared" si="22"/>
        <v/>
      </c>
      <c r="F258" s="32" t="str">
        <f t="shared" si="23"/>
        <v/>
      </c>
      <c r="G258" s="33"/>
      <c r="H258" s="34"/>
      <c r="I258" s="3"/>
      <c r="J258" s="3"/>
      <c r="K258" s="3"/>
      <c r="L258" s="3"/>
      <c r="M258" s="3"/>
      <c r="N258" s="3"/>
      <c r="O258" s="3"/>
      <c r="P258" s="4"/>
      <c r="Q258" s="4"/>
    </row>
    <row r="259" spans="1:17" x14ac:dyDescent="0.25">
      <c r="A259" s="42" t="str">
        <f t="shared" si="18"/>
        <v/>
      </c>
      <c r="B259" s="31" t="str">
        <f t="shared" si="19"/>
        <v/>
      </c>
      <c r="C259" s="32" t="str">
        <f t="shared" si="20"/>
        <v/>
      </c>
      <c r="D259" s="32" t="str">
        <f t="shared" si="21"/>
        <v/>
      </c>
      <c r="E259" s="32" t="str">
        <f t="shared" si="22"/>
        <v/>
      </c>
      <c r="F259" s="32" t="str">
        <f t="shared" si="23"/>
        <v/>
      </c>
      <c r="G259" s="33"/>
      <c r="H259" s="34"/>
      <c r="I259" s="3"/>
      <c r="J259" s="3"/>
      <c r="K259" s="3"/>
      <c r="L259" s="3"/>
      <c r="M259" s="3"/>
      <c r="N259" s="3"/>
      <c r="O259" s="3"/>
      <c r="P259" s="4"/>
      <c r="Q259" s="4"/>
    </row>
    <row r="260" spans="1:17" x14ac:dyDescent="0.25">
      <c r="A260" s="42" t="str">
        <f t="shared" si="18"/>
        <v/>
      </c>
      <c r="B260" s="31" t="str">
        <f t="shared" si="19"/>
        <v/>
      </c>
      <c r="C260" s="32" t="str">
        <f t="shared" si="20"/>
        <v/>
      </c>
      <c r="D260" s="32" t="str">
        <f t="shared" si="21"/>
        <v/>
      </c>
      <c r="E260" s="32" t="str">
        <f t="shared" si="22"/>
        <v/>
      </c>
      <c r="F260" s="32" t="str">
        <f t="shared" si="23"/>
        <v/>
      </c>
      <c r="G260" s="33"/>
      <c r="H260" s="34"/>
      <c r="I260" s="3"/>
      <c r="J260" s="3"/>
      <c r="K260" s="3"/>
      <c r="L260" s="3"/>
      <c r="M260" s="3"/>
      <c r="N260" s="3"/>
      <c r="O260" s="3"/>
      <c r="P260" s="4"/>
      <c r="Q260" s="4"/>
    </row>
    <row r="261" spans="1:17" x14ac:dyDescent="0.25">
      <c r="A261" s="42" t="str">
        <f t="shared" si="18"/>
        <v/>
      </c>
      <c r="B261" s="31" t="str">
        <f t="shared" si="19"/>
        <v/>
      </c>
      <c r="C261" s="32" t="str">
        <f t="shared" si="20"/>
        <v/>
      </c>
      <c r="D261" s="32" t="str">
        <f t="shared" si="21"/>
        <v/>
      </c>
      <c r="E261" s="32" t="str">
        <f t="shared" si="22"/>
        <v/>
      </c>
      <c r="F261" s="32" t="str">
        <f t="shared" si="23"/>
        <v/>
      </c>
      <c r="G261" s="33"/>
      <c r="H261" s="34"/>
      <c r="I261" s="3"/>
      <c r="J261" s="3"/>
      <c r="K261" s="3"/>
      <c r="L261" s="3"/>
      <c r="M261" s="3"/>
      <c r="N261" s="3"/>
      <c r="O261" s="3"/>
      <c r="P261" s="4"/>
      <c r="Q261" s="4"/>
    </row>
    <row r="262" spans="1:17" x14ac:dyDescent="0.25">
      <c r="A262" s="42" t="str">
        <f t="shared" si="18"/>
        <v/>
      </c>
      <c r="B262" s="31" t="str">
        <f t="shared" si="19"/>
        <v/>
      </c>
      <c r="C262" s="32" t="str">
        <f t="shared" si="20"/>
        <v/>
      </c>
      <c r="D262" s="32" t="str">
        <f t="shared" si="21"/>
        <v/>
      </c>
      <c r="E262" s="32" t="str">
        <f t="shared" si="22"/>
        <v/>
      </c>
      <c r="F262" s="32" t="str">
        <f t="shared" si="23"/>
        <v/>
      </c>
      <c r="G262" s="33"/>
      <c r="H262" s="34"/>
      <c r="I262" s="3"/>
      <c r="J262" s="3"/>
      <c r="K262" s="3"/>
      <c r="L262" s="3"/>
      <c r="M262" s="3"/>
      <c r="N262" s="3"/>
      <c r="O262" s="3"/>
      <c r="P262" s="4"/>
      <c r="Q262" s="4"/>
    </row>
    <row r="263" spans="1:17" x14ac:dyDescent="0.25">
      <c r="A263" s="42" t="str">
        <f t="shared" si="18"/>
        <v/>
      </c>
      <c r="B263" s="31" t="str">
        <f t="shared" si="19"/>
        <v/>
      </c>
      <c r="C263" s="32" t="str">
        <f t="shared" si="20"/>
        <v/>
      </c>
      <c r="D263" s="32" t="str">
        <f t="shared" si="21"/>
        <v/>
      </c>
      <c r="E263" s="32" t="str">
        <f t="shared" si="22"/>
        <v/>
      </c>
      <c r="F263" s="32" t="str">
        <f t="shared" si="23"/>
        <v/>
      </c>
      <c r="G263" s="33"/>
      <c r="H263" s="34"/>
      <c r="I263" s="3"/>
      <c r="J263" s="3"/>
      <c r="K263" s="3"/>
      <c r="L263" s="3"/>
      <c r="M263" s="3"/>
      <c r="N263" s="3"/>
      <c r="O263" s="3"/>
      <c r="P263" s="4"/>
      <c r="Q263" s="4"/>
    </row>
    <row r="264" spans="1:17" x14ac:dyDescent="0.25">
      <c r="A264" s="42" t="str">
        <f t="shared" si="18"/>
        <v/>
      </c>
      <c r="B264" s="31" t="str">
        <f t="shared" si="19"/>
        <v/>
      </c>
      <c r="C264" s="32" t="str">
        <f t="shared" si="20"/>
        <v/>
      </c>
      <c r="D264" s="32" t="str">
        <f t="shared" si="21"/>
        <v/>
      </c>
      <c r="E264" s="32" t="str">
        <f t="shared" si="22"/>
        <v/>
      </c>
      <c r="F264" s="32" t="str">
        <f t="shared" si="23"/>
        <v/>
      </c>
      <c r="G264" s="33"/>
      <c r="H264" s="34"/>
      <c r="I264" s="3"/>
      <c r="J264" s="3"/>
      <c r="K264" s="3"/>
      <c r="L264" s="3"/>
      <c r="M264" s="3"/>
      <c r="N264" s="3"/>
      <c r="O264" s="3"/>
      <c r="P264" s="4"/>
      <c r="Q264" s="4"/>
    </row>
    <row r="265" spans="1:17" x14ac:dyDescent="0.25">
      <c r="A265" s="42" t="str">
        <f t="shared" si="18"/>
        <v/>
      </c>
      <c r="B265" s="31" t="str">
        <f t="shared" si="19"/>
        <v/>
      </c>
      <c r="C265" s="32" t="str">
        <f t="shared" si="20"/>
        <v/>
      </c>
      <c r="D265" s="32" t="str">
        <f t="shared" si="21"/>
        <v/>
      </c>
      <c r="E265" s="32" t="str">
        <f t="shared" si="22"/>
        <v/>
      </c>
      <c r="F265" s="32" t="str">
        <f t="shared" si="23"/>
        <v/>
      </c>
      <c r="G265" s="33"/>
      <c r="H265" s="34"/>
      <c r="I265" s="3"/>
      <c r="J265" s="3"/>
      <c r="K265" s="3"/>
      <c r="L265" s="3"/>
      <c r="M265" s="3"/>
      <c r="N265" s="3"/>
      <c r="O265" s="3"/>
      <c r="P265" s="4"/>
      <c r="Q265" s="4"/>
    </row>
    <row r="266" spans="1:17" x14ac:dyDescent="0.25">
      <c r="A266" s="42" t="str">
        <f t="shared" si="18"/>
        <v/>
      </c>
      <c r="B266" s="31" t="str">
        <f t="shared" si="19"/>
        <v/>
      </c>
      <c r="C266" s="32" t="str">
        <f t="shared" si="20"/>
        <v/>
      </c>
      <c r="D266" s="32" t="str">
        <f t="shared" si="21"/>
        <v/>
      </c>
      <c r="E266" s="32" t="str">
        <f t="shared" si="22"/>
        <v/>
      </c>
      <c r="F266" s="32" t="str">
        <f t="shared" si="23"/>
        <v/>
      </c>
      <c r="G266" s="33"/>
      <c r="H266" s="34"/>
      <c r="I266" s="3"/>
      <c r="J266" s="3"/>
      <c r="K266" s="3"/>
      <c r="L266" s="3"/>
      <c r="M266" s="3"/>
      <c r="N266" s="3"/>
      <c r="O266" s="3"/>
      <c r="P266" s="4"/>
      <c r="Q266" s="4"/>
    </row>
    <row r="267" spans="1:17" x14ac:dyDescent="0.25">
      <c r="A267" s="42" t="str">
        <f t="shared" si="18"/>
        <v/>
      </c>
      <c r="B267" s="31" t="str">
        <f t="shared" si="19"/>
        <v/>
      </c>
      <c r="C267" s="32" t="str">
        <f t="shared" si="20"/>
        <v/>
      </c>
      <c r="D267" s="32" t="str">
        <f t="shared" si="21"/>
        <v/>
      </c>
      <c r="E267" s="32" t="str">
        <f t="shared" si="22"/>
        <v/>
      </c>
      <c r="F267" s="32" t="str">
        <f t="shared" si="23"/>
        <v/>
      </c>
      <c r="G267" s="33"/>
      <c r="H267" s="34"/>
      <c r="I267" s="3"/>
      <c r="J267" s="3"/>
      <c r="K267" s="3"/>
      <c r="L267" s="3"/>
      <c r="M267" s="3"/>
      <c r="N267" s="3"/>
      <c r="O267" s="3"/>
      <c r="P267" s="4"/>
      <c r="Q267" s="4"/>
    </row>
    <row r="268" spans="1:17" x14ac:dyDescent="0.25">
      <c r="A268" s="42" t="str">
        <f t="shared" si="18"/>
        <v/>
      </c>
      <c r="B268" s="31" t="str">
        <f t="shared" si="19"/>
        <v/>
      </c>
      <c r="C268" s="32" t="str">
        <f t="shared" si="20"/>
        <v/>
      </c>
      <c r="D268" s="32" t="str">
        <f t="shared" si="21"/>
        <v/>
      </c>
      <c r="E268" s="32" t="str">
        <f t="shared" si="22"/>
        <v/>
      </c>
      <c r="F268" s="32" t="str">
        <f t="shared" si="23"/>
        <v/>
      </c>
      <c r="G268" s="33"/>
      <c r="H268" s="34"/>
      <c r="I268" s="3"/>
      <c r="J268" s="3"/>
      <c r="K268" s="3"/>
      <c r="L268" s="3"/>
      <c r="M268" s="3"/>
      <c r="N268" s="3"/>
      <c r="O268" s="3"/>
      <c r="P268" s="4"/>
      <c r="Q268" s="4"/>
    </row>
    <row r="269" spans="1:17" x14ac:dyDescent="0.25">
      <c r="A269" s="42" t="str">
        <f t="shared" si="18"/>
        <v/>
      </c>
      <c r="B269" s="31" t="str">
        <f t="shared" si="19"/>
        <v/>
      </c>
      <c r="C269" s="32" t="str">
        <f t="shared" si="20"/>
        <v/>
      </c>
      <c r="D269" s="32" t="str">
        <f t="shared" si="21"/>
        <v/>
      </c>
      <c r="E269" s="32" t="str">
        <f t="shared" si="22"/>
        <v/>
      </c>
      <c r="F269" s="32" t="str">
        <f t="shared" si="23"/>
        <v/>
      </c>
      <c r="G269" s="33"/>
      <c r="H269" s="34"/>
      <c r="I269" s="3"/>
      <c r="J269" s="3"/>
      <c r="K269" s="3"/>
      <c r="L269" s="3"/>
      <c r="M269" s="3"/>
      <c r="N269" s="3"/>
      <c r="O269" s="3"/>
      <c r="P269" s="4"/>
      <c r="Q269" s="4"/>
    </row>
    <row r="270" spans="1:17" x14ac:dyDescent="0.25">
      <c r="A270" s="42" t="str">
        <f t="shared" si="18"/>
        <v/>
      </c>
      <c r="B270" s="31" t="str">
        <f t="shared" si="19"/>
        <v/>
      </c>
      <c r="C270" s="32" t="str">
        <f t="shared" si="20"/>
        <v/>
      </c>
      <c r="D270" s="32" t="str">
        <f t="shared" si="21"/>
        <v/>
      </c>
      <c r="E270" s="32" t="str">
        <f t="shared" si="22"/>
        <v/>
      </c>
      <c r="F270" s="32" t="str">
        <f t="shared" si="23"/>
        <v/>
      </c>
      <c r="G270" s="33"/>
      <c r="H270" s="34"/>
      <c r="I270" s="3"/>
      <c r="J270" s="3"/>
      <c r="K270" s="3"/>
      <c r="L270" s="3"/>
      <c r="M270" s="3"/>
      <c r="N270" s="3"/>
      <c r="O270" s="3"/>
      <c r="P270" s="4"/>
      <c r="Q270" s="4"/>
    </row>
    <row r="271" spans="1:17" x14ac:dyDescent="0.25">
      <c r="A271" s="42" t="str">
        <f t="shared" ref="A271:A302" si="24">IF(controllo_valori_sem*controllo_numero_rate_sem,num_progr_rata_sem,"")</f>
        <v/>
      </c>
      <c r="B271" s="31" t="str">
        <f t="shared" ref="B271:B302" si="25">IF(controllo_valori_sem*controllo_numero_rate_sem,DATE(YEAR(data_inizio_sem),MONTH(data_inizio_sem)+num_progr_rata_sem,DAY(data_inizio_sem)),"")</f>
        <v/>
      </c>
      <c r="C271" s="32" t="str">
        <f t="shared" ref="C271:C302" si="26">IF(controllo_valori_sem*controllo_numero_rate_sem,rata_mensile_sem,"")</f>
        <v/>
      </c>
      <c r="D271" s="32" t="str">
        <f t="shared" ref="D271:D302" si="27">IF(controllo_valori_sem*controllo_numero_rate_sem,-PPMT(tasso_sem/2,num_progr_rata_sem,durata_mesi_sem,importo_prestito_sem),"")</f>
        <v/>
      </c>
      <c r="E271" s="32" t="str">
        <f t="shared" ref="E271:E302" si="28">IF(controllo_valori_sem*controllo_numero_rate_sem,-IPMT(tasso_sem/2,num_progr_rata_sem,durata_mesi_sem,importo_prestito_sem),"")</f>
        <v/>
      </c>
      <c r="F271" s="32" t="str">
        <f t="shared" ref="F271:F302" si="29">IF(controllo_valori_sem*controllo_numero_rate_sem,-FV(tasso_sem/2,num_progr_rata_sem,-rata_mensile_sem,importo_prestito_sem),"")</f>
        <v/>
      </c>
      <c r="G271" s="33"/>
      <c r="H271" s="34"/>
      <c r="I271" s="3"/>
      <c r="J271" s="3"/>
      <c r="K271" s="3"/>
      <c r="L271" s="3"/>
      <c r="M271" s="3"/>
      <c r="N271" s="3"/>
      <c r="O271" s="3"/>
      <c r="P271" s="4"/>
      <c r="Q271" s="4"/>
    </row>
    <row r="272" spans="1:17" x14ac:dyDescent="0.25">
      <c r="A272" s="42" t="str">
        <f t="shared" si="24"/>
        <v/>
      </c>
      <c r="B272" s="31" t="str">
        <f t="shared" si="25"/>
        <v/>
      </c>
      <c r="C272" s="32" t="str">
        <f t="shared" si="26"/>
        <v/>
      </c>
      <c r="D272" s="32" t="str">
        <f t="shared" si="27"/>
        <v/>
      </c>
      <c r="E272" s="32" t="str">
        <f t="shared" si="28"/>
        <v/>
      </c>
      <c r="F272" s="32" t="str">
        <f t="shared" si="29"/>
        <v/>
      </c>
      <c r="G272" s="33"/>
      <c r="H272" s="34"/>
      <c r="I272" s="3"/>
      <c r="J272" s="3"/>
      <c r="K272" s="3"/>
      <c r="L272" s="3"/>
      <c r="M272" s="3"/>
      <c r="N272" s="3"/>
      <c r="O272" s="3"/>
      <c r="P272" s="4"/>
      <c r="Q272" s="4"/>
    </row>
    <row r="273" spans="1:17" x14ac:dyDescent="0.25">
      <c r="A273" s="42" t="str">
        <f t="shared" si="24"/>
        <v/>
      </c>
      <c r="B273" s="31" t="str">
        <f t="shared" si="25"/>
        <v/>
      </c>
      <c r="C273" s="32" t="str">
        <f t="shared" si="26"/>
        <v/>
      </c>
      <c r="D273" s="32" t="str">
        <f t="shared" si="27"/>
        <v/>
      </c>
      <c r="E273" s="32" t="str">
        <f t="shared" si="28"/>
        <v/>
      </c>
      <c r="F273" s="32" t="str">
        <f t="shared" si="29"/>
        <v/>
      </c>
      <c r="G273" s="33"/>
      <c r="H273" s="34"/>
      <c r="I273" s="3"/>
      <c r="J273" s="3"/>
      <c r="K273" s="3"/>
      <c r="L273" s="3"/>
      <c r="M273" s="3"/>
      <c r="N273" s="3"/>
      <c r="O273" s="3"/>
      <c r="P273" s="4"/>
      <c r="Q273" s="4"/>
    </row>
    <row r="274" spans="1:17" x14ac:dyDescent="0.25">
      <c r="A274" s="42" t="str">
        <f t="shared" si="24"/>
        <v/>
      </c>
      <c r="B274" s="31" t="str">
        <f t="shared" si="25"/>
        <v/>
      </c>
      <c r="C274" s="32" t="str">
        <f t="shared" si="26"/>
        <v/>
      </c>
      <c r="D274" s="32" t="str">
        <f t="shared" si="27"/>
        <v/>
      </c>
      <c r="E274" s="32" t="str">
        <f t="shared" si="28"/>
        <v/>
      </c>
      <c r="F274" s="32" t="str">
        <f t="shared" si="29"/>
        <v/>
      </c>
      <c r="G274" s="33"/>
      <c r="H274" s="34"/>
      <c r="I274" s="3"/>
      <c r="J274" s="3"/>
      <c r="K274" s="3"/>
      <c r="L274" s="3"/>
      <c r="M274" s="3"/>
      <c r="N274" s="3"/>
      <c r="O274" s="3"/>
      <c r="P274" s="4"/>
      <c r="Q274" s="4"/>
    </row>
    <row r="275" spans="1:17" x14ac:dyDescent="0.25">
      <c r="A275" s="42" t="str">
        <f t="shared" si="24"/>
        <v/>
      </c>
      <c r="B275" s="31" t="str">
        <f t="shared" si="25"/>
        <v/>
      </c>
      <c r="C275" s="32" t="str">
        <f t="shared" si="26"/>
        <v/>
      </c>
      <c r="D275" s="32" t="str">
        <f t="shared" si="27"/>
        <v/>
      </c>
      <c r="E275" s="32" t="str">
        <f t="shared" si="28"/>
        <v/>
      </c>
      <c r="F275" s="32" t="str">
        <f t="shared" si="29"/>
        <v/>
      </c>
      <c r="G275" s="33"/>
      <c r="H275" s="34"/>
      <c r="I275" s="3"/>
      <c r="J275" s="3"/>
      <c r="K275" s="3"/>
      <c r="L275" s="3"/>
      <c r="M275" s="3"/>
      <c r="N275" s="3"/>
      <c r="O275" s="3"/>
      <c r="P275" s="4"/>
      <c r="Q275" s="4"/>
    </row>
    <row r="276" spans="1:17" x14ac:dyDescent="0.25">
      <c r="A276" s="42" t="str">
        <f t="shared" si="24"/>
        <v/>
      </c>
      <c r="B276" s="31" t="str">
        <f t="shared" si="25"/>
        <v/>
      </c>
      <c r="C276" s="32" t="str">
        <f t="shared" si="26"/>
        <v/>
      </c>
      <c r="D276" s="32" t="str">
        <f t="shared" si="27"/>
        <v/>
      </c>
      <c r="E276" s="32" t="str">
        <f t="shared" si="28"/>
        <v/>
      </c>
      <c r="F276" s="32" t="str">
        <f t="shared" si="29"/>
        <v/>
      </c>
      <c r="G276" s="33"/>
      <c r="H276" s="34"/>
      <c r="I276" s="3"/>
      <c r="J276" s="3"/>
      <c r="K276" s="3"/>
      <c r="L276" s="3"/>
      <c r="M276" s="3"/>
      <c r="N276" s="3"/>
      <c r="O276" s="3"/>
      <c r="P276" s="4"/>
      <c r="Q276" s="4"/>
    </row>
    <row r="277" spans="1:17" x14ac:dyDescent="0.25">
      <c r="A277" s="42" t="str">
        <f t="shared" si="24"/>
        <v/>
      </c>
      <c r="B277" s="31" t="str">
        <f t="shared" si="25"/>
        <v/>
      </c>
      <c r="C277" s="32" t="str">
        <f t="shared" si="26"/>
        <v/>
      </c>
      <c r="D277" s="32" t="str">
        <f t="shared" si="27"/>
        <v/>
      </c>
      <c r="E277" s="32" t="str">
        <f t="shared" si="28"/>
        <v/>
      </c>
      <c r="F277" s="32" t="str">
        <f t="shared" si="29"/>
        <v/>
      </c>
      <c r="G277" s="33"/>
      <c r="H277" s="34"/>
      <c r="I277" s="3"/>
      <c r="J277" s="3"/>
      <c r="K277" s="3"/>
      <c r="L277" s="3"/>
      <c r="M277" s="3"/>
      <c r="N277" s="3"/>
      <c r="O277" s="3"/>
      <c r="P277" s="4"/>
      <c r="Q277" s="4"/>
    </row>
    <row r="278" spans="1:17" x14ac:dyDescent="0.25">
      <c r="A278" s="42" t="str">
        <f t="shared" si="24"/>
        <v/>
      </c>
      <c r="B278" s="31" t="str">
        <f t="shared" si="25"/>
        <v/>
      </c>
      <c r="C278" s="32" t="str">
        <f t="shared" si="26"/>
        <v/>
      </c>
      <c r="D278" s="32" t="str">
        <f t="shared" si="27"/>
        <v/>
      </c>
      <c r="E278" s="32" t="str">
        <f t="shared" si="28"/>
        <v/>
      </c>
      <c r="F278" s="32" t="str">
        <f t="shared" si="29"/>
        <v/>
      </c>
      <c r="G278" s="33"/>
      <c r="H278" s="34"/>
      <c r="I278" s="3"/>
      <c r="J278" s="3"/>
      <c r="K278" s="3"/>
      <c r="L278" s="3"/>
      <c r="M278" s="3"/>
      <c r="N278" s="3"/>
      <c r="O278" s="3"/>
      <c r="P278" s="4"/>
      <c r="Q278" s="4"/>
    </row>
    <row r="279" spans="1:17" x14ac:dyDescent="0.25">
      <c r="A279" s="42" t="str">
        <f t="shared" si="24"/>
        <v/>
      </c>
      <c r="B279" s="31" t="str">
        <f t="shared" si="25"/>
        <v/>
      </c>
      <c r="C279" s="32" t="str">
        <f t="shared" si="26"/>
        <v/>
      </c>
      <c r="D279" s="32" t="str">
        <f t="shared" si="27"/>
        <v/>
      </c>
      <c r="E279" s="32" t="str">
        <f t="shared" si="28"/>
        <v/>
      </c>
      <c r="F279" s="32" t="str">
        <f t="shared" si="29"/>
        <v/>
      </c>
      <c r="G279" s="33"/>
      <c r="H279" s="34"/>
      <c r="I279" s="3"/>
      <c r="J279" s="3"/>
      <c r="K279" s="3"/>
      <c r="L279" s="3"/>
      <c r="M279" s="3"/>
      <c r="N279" s="3"/>
      <c r="O279" s="3"/>
      <c r="P279" s="4"/>
      <c r="Q279" s="4"/>
    </row>
    <row r="280" spans="1:17" x14ac:dyDescent="0.25">
      <c r="A280" s="42" t="str">
        <f t="shared" si="24"/>
        <v/>
      </c>
      <c r="B280" s="31" t="str">
        <f t="shared" si="25"/>
        <v/>
      </c>
      <c r="C280" s="32" t="str">
        <f t="shared" si="26"/>
        <v/>
      </c>
      <c r="D280" s="32" t="str">
        <f t="shared" si="27"/>
        <v/>
      </c>
      <c r="E280" s="32" t="str">
        <f t="shared" si="28"/>
        <v/>
      </c>
      <c r="F280" s="32" t="str">
        <f t="shared" si="29"/>
        <v/>
      </c>
      <c r="G280" s="33"/>
      <c r="H280" s="34"/>
      <c r="I280" s="3"/>
      <c r="J280" s="3"/>
      <c r="K280" s="3"/>
      <c r="L280" s="3"/>
      <c r="M280" s="3"/>
      <c r="N280" s="3"/>
      <c r="O280" s="4"/>
      <c r="P280" s="4"/>
      <c r="Q280" s="4"/>
    </row>
    <row r="281" spans="1:17" x14ac:dyDescent="0.25">
      <c r="A281" s="42" t="str">
        <f t="shared" si="24"/>
        <v/>
      </c>
      <c r="B281" s="31" t="str">
        <f t="shared" si="25"/>
        <v/>
      </c>
      <c r="C281" s="32" t="str">
        <f t="shared" si="26"/>
        <v/>
      </c>
      <c r="D281" s="32" t="str">
        <f t="shared" si="27"/>
        <v/>
      </c>
      <c r="E281" s="32" t="str">
        <f t="shared" si="28"/>
        <v/>
      </c>
      <c r="F281" s="32" t="str">
        <f t="shared" si="29"/>
        <v/>
      </c>
      <c r="G281" s="33"/>
      <c r="H281" s="34"/>
      <c r="I281" s="3"/>
      <c r="J281" s="3"/>
      <c r="K281" s="3"/>
      <c r="L281" s="3"/>
      <c r="M281" s="3"/>
      <c r="N281" s="3"/>
      <c r="O281" s="4"/>
      <c r="P281" s="4"/>
      <c r="Q281" s="4"/>
    </row>
    <row r="282" spans="1:17" x14ac:dyDescent="0.25">
      <c r="A282" s="42" t="str">
        <f t="shared" si="24"/>
        <v/>
      </c>
      <c r="B282" s="31" t="str">
        <f t="shared" si="25"/>
        <v/>
      </c>
      <c r="C282" s="32" t="str">
        <f t="shared" si="26"/>
        <v/>
      </c>
      <c r="D282" s="32" t="str">
        <f t="shared" si="27"/>
        <v/>
      </c>
      <c r="E282" s="32" t="str">
        <f t="shared" si="28"/>
        <v/>
      </c>
      <c r="F282" s="32" t="str">
        <f t="shared" si="29"/>
        <v/>
      </c>
      <c r="G282" s="33"/>
      <c r="H282" s="34"/>
      <c r="I282" s="3"/>
      <c r="J282" s="3"/>
      <c r="K282" s="3"/>
      <c r="L282" s="3"/>
      <c r="M282" s="3"/>
      <c r="N282" s="3"/>
      <c r="O282" s="4"/>
      <c r="P282" s="4"/>
      <c r="Q282" s="4"/>
    </row>
    <row r="283" spans="1:17" x14ac:dyDescent="0.25">
      <c r="A283" s="42" t="str">
        <f t="shared" si="24"/>
        <v/>
      </c>
      <c r="B283" s="31" t="str">
        <f t="shared" si="25"/>
        <v/>
      </c>
      <c r="C283" s="32" t="str">
        <f t="shared" si="26"/>
        <v/>
      </c>
      <c r="D283" s="32" t="str">
        <f t="shared" si="27"/>
        <v/>
      </c>
      <c r="E283" s="32" t="str">
        <f t="shared" si="28"/>
        <v/>
      </c>
      <c r="F283" s="32" t="str">
        <f t="shared" si="29"/>
        <v/>
      </c>
      <c r="G283" s="33"/>
      <c r="H283" s="34"/>
      <c r="I283" s="3"/>
      <c r="J283" s="3"/>
      <c r="K283" s="3"/>
      <c r="L283" s="3"/>
      <c r="M283" s="3"/>
      <c r="N283" s="3"/>
      <c r="O283" s="4"/>
      <c r="P283" s="4"/>
      <c r="Q283" s="4"/>
    </row>
    <row r="284" spans="1:17" x14ac:dyDescent="0.25">
      <c r="A284" s="42" t="str">
        <f t="shared" si="24"/>
        <v/>
      </c>
      <c r="B284" s="31" t="str">
        <f t="shared" si="25"/>
        <v/>
      </c>
      <c r="C284" s="32" t="str">
        <f t="shared" si="26"/>
        <v/>
      </c>
      <c r="D284" s="32" t="str">
        <f t="shared" si="27"/>
        <v/>
      </c>
      <c r="E284" s="32" t="str">
        <f t="shared" si="28"/>
        <v/>
      </c>
      <c r="F284" s="32" t="str">
        <f t="shared" si="29"/>
        <v/>
      </c>
      <c r="G284" s="33"/>
      <c r="H284" s="34"/>
      <c r="I284" s="3"/>
      <c r="J284" s="3"/>
      <c r="K284" s="3"/>
      <c r="L284" s="3"/>
      <c r="M284" s="3"/>
      <c r="N284" s="3"/>
      <c r="O284" s="4"/>
      <c r="P284" s="4"/>
      <c r="Q284" s="4"/>
    </row>
    <row r="285" spans="1:17" x14ac:dyDescent="0.25">
      <c r="A285" s="42" t="str">
        <f t="shared" si="24"/>
        <v/>
      </c>
      <c r="B285" s="31" t="str">
        <f t="shared" si="25"/>
        <v/>
      </c>
      <c r="C285" s="32" t="str">
        <f t="shared" si="26"/>
        <v/>
      </c>
      <c r="D285" s="32" t="str">
        <f t="shared" si="27"/>
        <v/>
      </c>
      <c r="E285" s="32" t="str">
        <f t="shared" si="28"/>
        <v/>
      </c>
      <c r="F285" s="32" t="str">
        <f t="shared" si="29"/>
        <v/>
      </c>
      <c r="G285" s="33"/>
      <c r="H285" s="34"/>
      <c r="I285" s="3"/>
      <c r="J285" s="3"/>
      <c r="K285" s="3"/>
      <c r="L285" s="3"/>
      <c r="M285" s="3"/>
      <c r="N285" s="3"/>
      <c r="O285" s="4">
        <f>IF(importo_prestito_sem*tasso_sem*durata_prestito_sem*data_inizio_sem&gt;0,1,0)</f>
        <v>0</v>
      </c>
      <c r="P285" s="4"/>
      <c r="Q285" s="4"/>
    </row>
    <row r="286" spans="1:17" x14ac:dyDescent="0.25">
      <c r="A286" s="42" t="str">
        <f t="shared" si="24"/>
        <v/>
      </c>
      <c r="B286" s="31" t="str">
        <f t="shared" si="25"/>
        <v/>
      </c>
      <c r="C286" s="32" t="str">
        <f t="shared" si="26"/>
        <v/>
      </c>
      <c r="D286" s="32" t="str">
        <f t="shared" si="27"/>
        <v/>
      </c>
      <c r="E286" s="32" t="str">
        <f t="shared" si="28"/>
        <v/>
      </c>
      <c r="F286" s="32" t="str">
        <f t="shared" si="29"/>
        <v/>
      </c>
      <c r="G286" s="33"/>
      <c r="H286" s="34"/>
      <c r="I286" s="3"/>
      <c r="J286" s="3"/>
      <c r="K286" s="3"/>
      <c r="L286" s="3"/>
      <c r="M286" s="3"/>
      <c r="N286" s="3"/>
      <c r="O286" s="4"/>
      <c r="P286" s="4"/>
      <c r="Q286" s="4"/>
    </row>
    <row r="287" spans="1:17" x14ac:dyDescent="0.25">
      <c r="A287" s="42" t="str">
        <f t="shared" si="24"/>
        <v/>
      </c>
      <c r="B287" s="31" t="str">
        <f t="shared" si="25"/>
        <v/>
      </c>
      <c r="C287" s="32" t="str">
        <f t="shared" si="26"/>
        <v/>
      </c>
      <c r="D287" s="32" t="str">
        <f t="shared" si="27"/>
        <v/>
      </c>
      <c r="E287" s="32" t="str">
        <f t="shared" si="28"/>
        <v/>
      </c>
      <c r="F287" s="32" t="str">
        <f t="shared" si="29"/>
        <v/>
      </c>
      <c r="G287" s="33"/>
      <c r="H287" s="34"/>
      <c r="I287" s="3"/>
      <c r="J287" s="3"/>
      <c r="K287" s="3"/>
      <c r="L287" s="3"/>
      <c r="M287" s="3"/>
      <c r="N287" s="3"/>
      <c r="O287" s="4">
        <f>durata_prestito_sem*2</f>
        <v>0</v>
      </c>
      <c r="P287" s="4"/>
      <c r="Q287" s="4"/>
    </row>
    <row r="288" spans="1:17" x14ac:dyDescent="0.25">
      <c r="A288" s="42" t="str">
        <f t="shared" si="24"/>
        <v/>
      </c>
      <c r="B288" s="31" t="str">
        <f t="shared" si="25"/>
        <v/>
      </c>
      <c r="C288" s="32" t="str">
        <f t="shared" si="26"/>
        <v/>
      </c>
      <c r="D288" s="32" t="str">
        <f t="shared" si="27"/>
        <v/>
      </c>
      <c r="E288" s="32" t="str">
        <f t="shared" si="28"/>
        <v/>
      </c>
      <c r="F288" s="32" t="str">
        <f t="shared" si="29"/>
        <v/>
      </c>
      <c r="G288" s="33"/>
      <c r="H288" s="34"/>
      <c r="I288" s="3"/>
      <c r="J288" s="3"/>
      <c r="K288" s="3"/>
      <c r="L288" s="3"/>
      <c r="M288" s="3"/>
      <c r="N288" s="3"/>
      <c r="O288" s="4"/>
      <c r="P288" s="4"/>
      <c r="Q288" s="4"/>
    </row>
    <row r="289" spans="1:17" x14ac:dyDescent="0.25">
      <c r="A289" s="42" t="str">
        <f t="shared" si="24"/>
        <v/>
      </c>
      <c r="B289" s="31" t="str">
        <f t="shared" si="25"/>
        <v/>
      </c>
      <c r="C289" s="32" t="str">
        <f t="shared" si="26"/>
        <v/>
      </c>
      <c r="D289" s="32" t="str">
        <f t="shared" si="27"/>
        <v/>
      </c>
      <c r="E289" s="32" t="str">
        <f t="shared" si="28"/>
        <v/>
      </c>
      <c r="F289" s="32" t="str">
        <f t="shared" si="29"/>
        <v/>
      </c>
      <c r="G289" s="33"/>
      <c r="H289" s="34"/>
      <c r="I289" s="3"/>
      <c r="J289" s="3"/>
      <c r="K289" s="3"/>
      <c r="L289" s="3"/>
      <c r="M289" s="3"/>
      <c r="N289" s="3"/>
      <c r="O289" s="35" t="e">
        <f>-PMT(tasso_sem/12,durata_mesi_sem,importo_prestito_sem)</f>
        <v>#NUM!</v>
      </c>
      <c r="P289" s="4"/>
      <c r="Q289" s="4"/>
    </row>
    <row r="290" spans="1:17" x14ac:dyDescent="0.25">
      <c r="A290" s="42" t="str">
        <f t="shared" si="24"/>
        <v/>
      </c>
      <c r="B290" s="31" t="str">
        <f t="shared" si="25"/>
        <v/>
      </c>
      <c r="C290" s="32" t="str">
        <f t="shared" si="26"/>
        <v/>
      </c>
      <c r="D290" s="32" t="str">
        <f t="shared" si="27"/>
        <v/>
      </c>
      <c r="E290" s="32" t="str">
        <f t="shared" si="28"/>
        <v/>
      </c>
      <c r="F290" s="32" t="str">
        <f t="shared" si="29"/>
        <v/>
      </c>
      <c r="G290" s="33"/>
      <c r="H290" s="34"/>
      <c r="I290" s="3"/>
      <c r="J290" s="3"/>
      <c r="K290" s="3"/>
      <c r="L290" s="3"/>
      <c r="M290" s="3"/>
      <c r="N290" s="3"/>
      <c r="O290" s="4"/>
      <c r="P290" s="4"/>
      <c r="Q290" s="4"/>
    </row>
    <row r="291" spans="1:17" x14ac:dyDescent="0.25">
      <c r="A291" s="42" t="str">
        <f t="shared" si="24"/>
        <v/>
      </c>
      <c r="B291" s="31" t="str">
        <f t="shared" si="25"/>
        <v/>
      </c>
      <c r="C291" s="32" t="str">
        <f t="shared" si="26"/>
        <v/>
      </c>
      <c r="D291" s="32" t="str">
        <f t="shared" si="27"/>
        <v/>
      </c>
      <c r="E291" s="32" t="str">
        <f t="shared" si="28"/>
        <v/>
      </c>
      <c r="F291" s="32" t="str">
        <f t="shared" si="29"/>
        <v/>
      </c>
      <c r="G291" s="33"/>
      <c r="H291" s="34"/>
      <c r="I291" s="3"/>
      <c r="J291" s="3"/>
      <c r="K291" s="3"/>
      <c r="L291" s="3"/>
      <c r="M291" s="3"/>
      <c r="N291" s="3"/>
      <c r="O291" s="4">
        <f>IF(num_progr_rata_sem&lt;=durata_mesi_sem,1,0)</f>
        <v>0</v>
      </c>
      <c r="P291" s="4"/>
      <c r="Q291" s="4"/>
    </row>
    <row r="292" spans="1:17" x14ac:dyDescent="0.25">
      <c r="A292" s="42" t="str">
        <f t="shared" si="24"/>
        <v/>
      </c>
      <c r="B292" s="31" t="str">
        <f t="shared" si="25"/>
        <v/>
      </c>
      <c r="C292" s="32" t="str">
        <f t="shared" si="26"/>
        <v/>
      </c>
      <c r="D292" s="32" t="str">
        <f t="shared" si="27"/>
        <v/>
      </c>
      <c r="E292" s="32" t="str">
        <f t="shared" si="28"/>
        <v/>
      </c>
      <c r="F292" s="32" t="str">
        <f t="shared" si="29"/>
        <v/>
      </c>
      <c r="G292" s="33"/>
      <c r="H292" s="34"/>
      <c r="I292" s="3"/>
      <c r="J292" s="3"/>
      <c r="K292" s="3"/>
      <c r="L292" s="3"/>
      <c r="M292" s="3"/>
      <c r="N292" s="3"/>
      <c r="O292" s="4"/>
      <c r="P292" s="4"/>
      <c r="Q292" s="4"/>
    </row>
    <row r="293" spans="1:17" x14ac:dyDescent="0.25">
      <c r="A293" s="42" t="str">
        <f t="shared" si="24"/>
        <v/>
      </c>
      <c r="B293" s="31" t="str">
        <f t="shared" si="25"/>
        <v/>
      </c>
      <c r="C293" s="32" t="str">
        <f t="shared" si="26"/>
        <v/>
      </c>
      <c r="D293" s="32" t="str">
        <f t="shared" si="27"/>
        <v/>
      </c>
      <c r="E293" s="32" t="str">
        <f t="shared" si="28"/>
        <v/>
      </c>
      <c r="F293" s="32" t="str">
        <f t="shared" si="29"/>
        <v/>
      </c>
      <c r="G293" s="33"/>
      <c r="H293" s="34"/>
      <c r="I293" s="3"/>
      <c r="J293" s="3"/>
      <c r="K293" s="3"/>
      <c r="L293" s="3"/>
      <c r="M293" s="3"/>
      <c r="N293" s="3"/>
      <c r="O293" s="4"/>
      <c r="P293" s="4"/>
      <c r="Q293" s="4"/>
    </row>
    <row r="294" spans="1:17" x14ac:dyDescent="0.25">
      <c r="A294" s="42" t="str">
        <f t="shared" si="24"/>
        <v/>
      </c>
      <c r="B294" s="31" t="str">
        <f t="shared" si="25"/>
        <v/>
      </c>
      <c r="C294" s="32" t="str">
        <f t="shared" si="26"/>
        <v/>
      </c>
      <c r="D294" s="32" t="str">
        <f t="shared" si="27"/>
        <v/>
      </c>
      <c r="E294" s="32" t="str">
        <f t="shared" si="28"/>
        <v/>
      </c>
      <c r="F294" s="32" t="str">
        <f t="shared" si="29"/>
        <v/>
      </c>
      <c r="G294" s="33"/>
      <c r="H294" s="34"/>
      <c r="I294" s="3"/>
      <c r="J294" s="3"/>
      <c r="K294" s="3"/>
      <c r="L294" s="3"/>
      <c r="M294" s="3"/>
      <c r="N294" s="3"/>
      <c r="O294" s="4"/>
      <c r="P294" s="4"/>
      <c r="Q294" s="4"/>
    </row>
    <row r="295" spans="1:17" x14ac:dyDescent="0.25">
      <c r="A295" s="42" t="str">
        <f t="shared" si="24"/>
        <v/>
      </c>
      <c r="B295" s="31" t="str">
        <f t="shared" si="25"/>
        <v/>
      </c>
      <c r="C295" s="32" t="str">
        <f t="shared" si="26"/>
        <v/>
      </c>
      <c r="D295" s="32" t="str">
        <f t="shared" si="27"/>
        <v/>
      </c>
      <c r="E295" s="32" t="str">
        <f t="shared" si="28"/>
        <v/>
      </c>
      <c r="F295" s="32" t="str">
        <f t="shared" si="29"/>
        <v/>
      </c>
      <c r="G295" s="33"/>
      <c r="H295" s="34"/>
      <c r="I295" s="3"/>
      <c r="J295" s="3"/>
      <c r="K295" s="3"/>
      <c r="L295" s="3"/>
      <c r="M295" s="3"/>
      <c r="N295" s="3"/>
      <c r="O295" s="36"/>
      <c r="P295" s="4"/>
      <c r="Q295" s="4"/>
    </row>
    <row r="296" spans="1:17" x14ac:dyDescent="0.25">
      <c r="A296" s="42" t="str">
        <f t="shared" si="24"/>
        <v/>
      </c>
      <c r="B296" s="31" t="str">
        <f t="shared" si="25"/>
        <v/>
      </c>
      <c r="C296" s="32" t="str">
        <f t="shared" si="26"/>
        <v/>
      </c>
      <c r="D296" s="32" t="str">
        <f t="shared" si="27"/>
        <v/>
      </c>
      <c r="E296" s="32" t="str">
        <f t="shared" si="28"/>
        <v/>
      </c>
      <c r="F296" s="32" t="str">
        <f t="shared" si="29"/>
        <v/>
      </c>
      <c r="G296" s="33"/>
      <c r="H296" s="34"/>
      <c r="I296" s="3"/>
      <c r="J296" s="3"/>
      <c r="K296" s="3"/>
      <c r="L296" s="3"/>
      <c r="M296" s="3"/>
      <c r="N296" s="3"/>
      <c r="O296" s="4"/>
      <c r="P296" s="4"/>
      <c r="Q296" s="4"/>
    </row>
    <row r="297" spans="1:17" x14ac:dyDescent="0.25">
      <c r="A297" s="42" t="str">
        <f t="shared" si="24"/>
        <v/>
      </c>
      <c r="B297" s="31" t="str">
        <f t="shared" si="25"/>
        <v/>
      </c>
      <c r="C297" s="32" t="str">
        <f t="shared" si="26"/>
        <v/>
      </c>
      <c r="D297" s="32" t="str">
        <f t="shared" si="27"/>
        <v/>
      </c>
      <c r="E297" s="32" t="str">
        <f t="shared" si="28"/>
        <v/>
      </c>
      <c r="F297" s="32" t="str">
        <f t="shared" si="29"/>
        <v/>
      </c>
      <c r="G297" s="33"/>
      <c r="H297" s="34"/>
      <c r="I297" s="3"/>
      <c r="J297" s="3"/>
      <c r="K297" s="3"/>
      <c r="L297" s="3"/>
      <c r="M297" s="3"/>
      <c r="N297" s="3"/>
      <c r="O297" s="4"/>
      <c r="P297" s="4"/>
      <c r="Q297" s="4"/>
    </row>
    <row r="298" spans="1:17" x14ac:dyDescent="0.25">
      <c r="A298" s="42" t="str">
        <f t="shared" si="24"/>
        <v/>
      </c>
      <c r="B298" s="31" t="str">
        <f t="shared" si="25"/>
        <v/>
      </c>
      <c r="C298" s="32" t="str">
        <f t="shared" si="26"/>
        <v/>
      </c>
      <c r="D298" s="32" t="str">
        <f t="shared" si="27"/>
        <v/>
      </c>
      <c r="E298" s="32" t="str">
        <f t="shared" si="28"/>
        <v/>
      </c>
      <c r="F298" s="32" t="str">
        <f t="shared" si="29"/>
        <v/>
      </c>
      <c r="G298" s="33"/>
      <c r="H298" s="34"/>
      <c r="I298" s="3"/>
      <c r="J298" s="3"/>
      <c r="K298" s="3"/>
      <c r="L298" s="3"/>
      <c r="M298" s="3"/>
      <c r="N298" s="3"/>
      <c r="O298" s="4"/>
      <c r="P298" s="4"/>
      <c r="Q298" s="4"/>
    </row>
    <row r="299" spans="1:17" x14ac:dyDescent="0.25">
      <c r="A299" s="42" t="str">
        <f t="shared" si="24"/>
        <v/>
      </c>
      <c r="B299" s="31" t="str">
        <f t="shared" si="25"/>
        <v/>
      </c>
      <c r="C299" s="32" t="str">
        <f t="shared" si="26"/>
        <v/>
      </c>
      <c r="D299" s="32" t="str">
        <f t="shared" si="27"/>
        <v/>
      </c>
      <c r="E299" s="32" t="str">
        <f t="shared" si="28"/>
        <v/>
      </c>
      <c r="F299" s="32" t="str">
        <f t="shared" si="29"/>
        <v/>
      </c>
      <c r="G299" s="33"/>
      <c r="H299" s="34"/>
      <c r="I299" s="3"/>
      <c r="J299" s="3"/>
      <c r="K299" s="3"/>
      <c r="L299" s="3"/>
      <c r="M299" s="3"/>
      <c r="N299" s="3"/>
      <c r="O299" s="4"/>
      <c r="P299" s="4"/>
      <c r="Q299" s="4"/>
    </row>
    <row r="300" spans="1:17" x14ac:dyDescent="0.25">
      <c r="A300" s="42" t="str">
        <f t="shared" si="24"/>
        <v/>
      </c>
      <c r="B300" s="31" t="str">
        <f t="shared" si="25"/>
        <v/>
      </c>
      <c r="C300" s="32" t="str">
        <f t="shared" si="26"/>
        <v/>
      </c>
      <c r="D300" s="32" t="str">
        <f t="shared" si="27"/>
        <v/>
      </c>
      <c r="E300" s="32" t="str">
        <f t="shared" si="28"/>
        <v/>
      </c>
      <c r="F300" s="32" t="str">
        <f t="shared" si="29"/>
        <v/>
      </c>
      <c r="G300" s="33"/>
      <c r="H300" s="34"/>
      <c r="I300" s="3"/>
      <c r="J300" s="3"/>
      <c r="K300" s="3"/>
      <c r="L300" s="3"/>
      <c r="M300" s="3"/>
      <c r="N300" s="3"/>
      <c r="O300" s="4"/>
      <c r="P300" s="4"/>
      <c r="Q300" s="4"/>
    </row>
    <row r="301" spans="1:17" x14ac:dyDescent="0.25">
      <c r="A301" s="42" t="str">
        <f t="shared" si="24"/>
        <v/>
      </c>
      <c r="B301" s="31" t="str">
        <f t="shared" si="25"/>
        <v/>
      </c>
      <c r="C301" s="32" t="str">
        <f t="shared" si="26"/>
        <v/>
      </c>
      <c r="D301" s="32" t="str">
        <f t="shared" si="27"/>
        <v/>
      </c>
      <c r="E301" s="32" t="str">
        <f t="shared" si="28"/>
        <v/>
      </c>
      <c r="F301" s="32" t="str">
        <f t="shared" si="29"/>
        <v/>
      </c>
      <c r="G301" s="33"/>
      <c r="H301" s="34"/>
      <c r="I301" s="3"/>
      <c r="J301" s="3"/>
      <c r="K301" s="3"/>
      <c r="L301" s="3"/>
      <c r="M301" s="3"/>
      <c r="N301" s="3"/>
      <c r="O301" s="4"/>
      <c r="P301" s="4"/>
      <c r="Q301" s="4"/>
    </row>
    <row r="302" spans="1:17" x14ac:dyDescent="0.25">
      <c r="A302" s="42" t="str">
        <f t="shared" si="24"/>
        <v/>
      </c>
      <c r="B302" s="31" t="str">
        <f t="shared" si="25"/>
        <v/>
      </c>
      <c r="C302" s="32" t="str">
        <f t="shared" si="26"/>
        <v/>
      </c>
      <c r="D302" s="32" t="str">
        <f t="shared" si="27"/>
        <v/>
      </c>
      <c r="E302" s="32" t="str">
        <f t="shared" si="28"/>
        <v/>
      </c>
      <c r="F302" s="32" t="str">
        <f t="shared" si="29"/>
        <v/>
      </c>
      <c r="G302" s="33"/>
      <c r="H302" s="34"/>
      <c r="I302" s="3"/>
      <c r="J302" s="3"/>
      <c r="K302" s="3"/>
      <c r="L302" s="3"/>
      <c r="M302" s="3"/>
      <c r="N302" s="3"/>
      <c r="O302" s="4"/>
      <c r="P302" s="4"/>
      <c r="Q302" s="4"/>
    </row>
    <row r="303" spans="1:17" x14ac:dyDescent="0.25">
      <c r="A303" s="43"/>
      <c r="B303" s="34"/>
      <c r="C303" s="3"/>
      <c r="D303" s="3"/>
      <c r="E303" s="3"/>
      <c r="F303" s="3"/>
      <c r="G303" s="33"/>
      <c r="H303" s="34"/>
      <c r="I303" s="3"/>
      <c r="J303" s="3"/>
      <c r="K303" s="3"/>
      <c r="L303" s="3"/>
      <c r="M303" s="3"/>
      <c r="N303" s="3"/>
      <c r="O303" s="3"/>
      <c r="P303" s="4"/>
      <c r="Q303" s="4"/>
    </row>
    <row r="304" spans="1:17" x14ac:dyDescent="0.25">
      <c r="A304" s="43"/>
      <c r="B304" s="34"/>
      <c r="C304" s="3"/>
      <c r="D304" s="3"/>
      <c r="E304" s="3"/>
      <c r="F304" s="3"/>
      <c r="G304" s="33"/>
      <c r="H304" s="34"/>
      <c r="I304" s="3"/>
      <c r="J304" s="3"/>
      <c r="K304" s="3"/>
      <c r="L304" s="3"/>
      <c r="M304" s="3"/>
      <c r="N304" s="3"/>
      <c r="O304" s="3"/>
      <c r="P304" s="4"/>
      <c r="Q304" s="4"/>
    </row>
    <row r="305" spans="1:17" x14ac:dyDescent="0.25">
      <c r="A305" s="43"/>
      <c r="B305" s="34"/>
      <c r="C305" s="3"/>
      <c r="D305" s="3"/>
      <c r="E305" s="3"/>
      <c r="F305" s="3"/>
      <c r="G305" s="33"/>
      <c r="H305" s="34"/>
      <c r="I305" s="3"/>
      <c r="J305" s="3"/>
      <c r="K305" s="3"/>
      <c r="L305" s="3"/>
      <c r="M305" s="3"/>
      <c r="N305" s="3"/>
      <c r="O305" s="3"/>
      <c r="P305" s="4"/>
      <c r="Q305" s="4"/>
    </row>
    <row r="306" spans="1:17" x14ac:dyDescent="0.25">
      <c r="A306" s="43"/>
      <c r="B306" s="34"/>
      <c r="C306" s="3"/>
      <c r="D306" s="3"/>
      <c r="E306" s="3"/>
      <c r="F306" s="3"/>
      <c r="G306" s="33"/>
      <c r="H306" s="34"/>
      <c r="I306" s="3"/>
      <c r="J306" s="3"/>
      <c r="K306" s="3"/>
      <c r="L306" s="3"/>
      <c r="M306" s="3"/>
      <c r="N306" s="3"/>
      <c r="O306" s="3"/>
      <c r="P306" s="4"/>
      <c r="Q306" s="4"/>
    </row>
    <row r="307" spans="1:17" x14ac:dyDescent="0.25">
      <c r="A307" s="43"/>
      <c r="B307" s="34"/>
      <c r="C307" s="3"/>
      <c r="D307" s="3"/>
      <c r="E307" s="3"/>
      <c r="F307" s="3"/>
      <c r="G307" s="33"/>
      <c r="H307" s="34"/>
      <c r="I307" s="3"/>
      <c r="J307" s="3"/>
      <c r="K307" s="3"/>
      <c r="L307" s="3"/>
      <c r="M307" s="3"/>
      <c r="N307" s="3"/>
      <c r="O307" s="3"/>
      <c r="P307" s="4"/>
      <c r="Q307" s="4"/>
    </row>
    <row r="308" spans="1:17" x14ac:dyDescent="0.25">
      <c r="A308" s="43"/>
      <c r="B308" s="34"/>
      <c r="C308" s="3"/>
      <c r="D308" s="3"/>
      <c r="E308" s="3"/>
      <c r="F308" s="3"/>
      <c r="G308" s="33"/>
      <c r="H308" s="34"/>
      <c r="I308" s="3"/>
      <c r="J308" s="3"/>
      <c r="K308" s="3"/>
      <c r="L308" s="3"/>
      <c r="M308" s="3"/>
      <c r="N308" s="3"/>
      <c r="O308" s="3"/>
      <c r="P308" s="4"/>
      <c r="Q308" s="4"/>
    </row>
    <row r="309" spans="1:17" x14ac:dyDescent="0.25">
      <c r="A309" s="43"/>
      <c r="B309" s="34"/>
      <c r="C309" s="3"/>
      <c r="D309" s="3"/>
      <c r="E309" s="3"/>
      <c r="F309" s="3"/>
      <c r="G309" s="33"/>
      <c r="H309" s="34"/>
      <c r="I309" s="3"/>
      <c r="J309" s="3"/>
      <c r="K309" s="3"/>
      <c r="L309" s="3"/>
      <c r="M309" s="3"/>
      <c r="N309" s="3"/>
      <c r="O309" s="3"/>
      <c r="P309" s="4"/>
      <c r="Q309" s="4"/>
    </row>
    <row r="310" spans="1:17" x14ac:dyDescent="0.25">
      <c r="A310" s="43"/>
      <c r="B310" s="34"/>
      <c r="C310" s="3"/>
      <c r="D310" s="3"/>
      <c r="E310" s="3"/>
      <c r="F310" s="3"/>
      <c r="G310" s="33"/>
      <c r="H310" s="34"/>
      <c r="I310" s="3"/>
      <c r="J310" s="3"/>
      <c r="K310" s="3"/>
      <c r="L310" s="3"/>
      <c r="M310" s="3"/>
      <c r="N310" s="3"/>
      <c r="O310" s="3"/>
      <c r="P310" s="4"/>
      <c r="Q310" s="4"/>
    </row>
  </sheetData>
  <mergeCells count="2">
    <mergeCell ref="B1:D1"/>
    <mergeCell ref="E1:H1"/>
  </mergeCells>
  <conditionalFormatting sqref="C15:C302">
    <cfRule type="cellIs" dxfId="1" priority="1" stopIfTrue="1" operator="notEqual">
      <formula>""</formula>
    </cfRule>
  </conditionalFormatting>
  <conditionalFormatting sqref="F15:F302">
    <cfRule type="cellIs" dxfId="0" priority="2" stopIfTrue="1" operator="notEqual">
      <formula>""</formula>
    </cfRule>
  </conditionalFormatting>
  <dataValidations count="5">
    <dataValidation type="date" allowBlank="1" showInputMessage="1" showErrorMessage="1" errorTitle="Errore!!!" error="Valgono solo le date tra 01/01/1900 e 01/01/2900" promptTitle="Iserisci la data " prompt="Inserisci la data di inizio del prestito" sqref="C10:C11" xr:uid="{00000000-0002-0000-0400-000000000000}">
      <formula1>1</formula1>
      <formula2>365245</formula2>
    </dataValidation>
    <dataValidation allowBlank="1" showInputMessage="1" showErrorMessage="1" promptTitle="Tasso del prestito" prompt="Puoi inserire il TAN o il TAEG. Solo valori numerici compresi tra 0 e 100." sqref="C5" xr:uid="{00000000-0002-0000-0400-000001000000}"/>
    <dataValidation allowBlank="1" showInputMessage="1" showErrorMessage="1" promptTitle="Importo del prestito" prompt="Inserisci l'importo del prestito che vuoi farti finanziare." sqref="C3" xr:uid="{00000000-0002-0000-0400-000002000000}"/>
    <dataValidation type="list" allowBlank="1" showInputMessage="1" showErrorMessage="1" errorTitle="Errore" error="Puoi inserire solo numeri da 1 a 20" promptTitle="Durata del prestito in anni" prompt="Scegli la durata del tuo prestito da 1 a 20 anni." sqref="C7" xr:uid="{00000000-0002-0000-0400-000003000000}">
      <formula1>$Q$2:$Q$33</formula1>
    </dataValidation>
    <dataValidation allowBlank="1" showInputMessage="1" showErrorMessage="1" promptTitle="Iserisci la data " prompt="Inserisci la data di inizio del prestito" sqref="C9" xr:uid="{00000000-0002-0000-0400-000004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24</vt:i4>
      </vt:variant>
    </vt:vector>
  </HeadingPairs>
  <TitlesOfParts>
    <vt:vector size="29" baseType="lpstr">
      <vt:lpstr>modello_domanda</vt:lpstr>
      <vt:lpstr>codici_ateco</vt:lpstr>
      <vt:lpstr>mensile</vt:lpstr>
      <vt:lpstr>trimestrale</vt:lpstr>
      <vt:lpstr>semestrale</vt:lpstr>
      <vt:lpstr>controllo_valori_mens</vt:lpstr>
      <vt:lpstr>controllo_valori_sem</vt:lpstr>
      <vt:lpstr>controllo_valori_trim</vt:lpstr>
      <vt:lpstr>costo_totale_mens</vt:lpstr>
      <vt:lpstr>costo_totale_sem</vt:lpstr>
      <vt:lpstr>costo_totale_trim</vt:lpstr>
      <vt:lpstr>data_inizio_mens</vt:lpstr>
      <vt:lpstr>data_inizio_sem</vt:lpstr>
      <vt:lpstr>data_inizio_trim</vt:lpstr>
      <vt:lpstr>durata_mesi_mens</vt:lpstr>
      <vt:lpstr>durata_mesi_sem</vt:lpstr>
      <vt:lpstr>durata_mesi_trim</vt:lpstr>
      <vt:lpstr>durata_prestito_mens</vt:lpstr>
      <vt:lpstr>durata_prestito_sem</vt:lpstr>
      <vt:lpstr>durata_prestito_trim</vt:lpstr>
      <vt:lpstr>importo_prestito_mens</vt:lpstr>
      <vt:lpstr>importo_prestito_sem</vt:lpstr>
      <vt:lpstr>importo_prestito_trim</vt:lpstr>
      <vt:lpstr>rata_mensile_mens</vt:lpstr>
      <vt:lpstr>rata_mensile_sem</vt:lpstr>
      <vt:lpstr>rata_mensile_trim</vt:lpstr>
      <vt:lpstr>tasso_mens</vt:lpstr>
      <vt:lpstr>tasso_sem</vt:lpstr>
      <vt:lpstr>tasso_trim</vt:lpstr>
    </vt:vector>
  </TitlesOfParts>
  <Company>Infocamere scpa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De Pardi</dc:creator>
  <cp:lastModifiedBy>Carla Ingoglia</cp:lastModifiedBy>
  <cp:lastPrinted>2020-12-23T09:45:22Z</cp:lastPrinted>
  <dcterms:created xsi:type="dcterms:W3CDTF">2020-11-20T19:27:55Z</dcterms:created>
  <dcterms:modified xsi:type="dcterms:W3CDTF">2023-06-27T07:56:29Z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2f0ded8c-931c-4b59-ad35-3664ad29e6cc</vt:lpwstr>
  </property>
</Properties>
</file>